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pGoqzF76ZRfnVxeWoyekdjN2MzdXZlV0tnem93Z0NGQUk0MWVkRThnWXBFdTVqWU1YSW8\Educational-Foundation\villagehall.chelveston.org.uk\finance\2024\"/>
    </mc:Choice>
  </mc:AlternateContent>
  <xr:revisionPtr revIDLastSave="0" documentId="13_ncr:1_{0F715275-C4A9-4B4F-8626-06AD4CB46F8D}" xr6:coauthVersionLast="47" xr6:coauthVersionMax="47" xr10:uidLastSave="{00000000-0000-0000-0000-000000000000}"/>
  <bookViews>
    <workbookView xWindow="-120" yWindow="-16320" windowWidth="29040" windowHeight="15720" xr2:uid="{BA5C24A6-DC1A-4393-8786-253F0F5896A4}"/>
  </bookViews>
  <sheets>
    <sheet name="Sheet1" sheetId="1" r:id="rId1"/>
    <sheet name="Sheet2" sheetId="2" r:id="rId2"/>
  </sheets>
  <definedNames>
    <definedName name="_xlnm._FilterDatabase" localSheetId="0" hidden="1">Sheet1!$D$1:$G$104</definedName>
    <definedName name="PaymentCategory">Sheet1!$F$2:$F$102</definedName>
    <definedName name="StatusOptions">#REF!</definedName>
    <definedName name="TransactionValue">Sheet1!$H$2:$H$102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1" l="1"/>
  <c r="H110" i="1"/>
  <c r="H111" i="1"/>
  <c r="H114" i="1"/>
  <c r="H107" i="1"/>
  <c r="H112" i="1"/>
  <c r="H108" i="1"/>
  <c r="H113" i="1" l="1"/>
  <c r="H115" i="1" s="1"/>
  <c r="K104" i="1"/>
  <c r="I104" i="1"/>
  <c r="H104" i="1"/>
</calcChain>
</file>

<file path=xl/sharedStrings.xml><?xml version="1.0" encoding="utf-8"?>
<sst xmlns="http://schemas.openxmlformats.org/spreadsheetml/2006/main" count="942" uniqueCount="198">
  <si>
    <t>Transaction</t>
  </si>
  <si>
    <t>InvoiceNo</t>
  </si>
  <si>
    <t>2024</t>
  </si>
  <si>
    <t>Payee</t>
  </si>
  <si>
    <t>Description</t>
  </si>
  <si>
    <t>Payment Type</t>
  </si>
  <si>
    <t>Payment Account</t>
  </si>
  <si>
    <t>Transaction Value</t>
  </si>
  <si>
    <t>UnityTrust</t>
  </si>
  <si>
    <t>Redwood</t>
  </si>
  <si>
    <t>PayPal</t>
  </si>
  <si>
    <t>PayPal Fee</t>
  </si>
  <si>
    <t>Statement Number</t>
  </si>
  <si>
    <t>Payment Reference</t>
  </si>
  <si>
    <t>Status</t>
  </si>
  <si>
    <t>2024.S001</t>
  </si>
  <si>
    <t>Ecclesiastical Insurance</t>
  </si>
  <si>
    <t>School House - Monthly Insurance</t>
  </si>
  <si>
    <t>SH Insurance</t>
  </si>
  <si>
    <t>Unity Trust</t>
  </si>
  <si>
    <t/>
  </si>
  <si>
    <t>2024.F001</t>
  </si>
  <si>
    <t>Reconciled</t>
  </si>
  <si>
    <t>2024.S003</t>
  </si>
  <si>
    <t>Charles Orlebar</t>
  </si>
  <si>
    <t>School House Rent - January 2024</t>
  </si>
  <si>
    <t>SH Rent</t>
  </si>
  <si>
    <t>Commission - January 2024</t>
  </si>
  <si>
    <t>SH Management</t>
  </si>
  <si>
    <t>2024.S004</t>
  </si>
  <si>
    <t>2024.S002</t>
  </si>
  <si>
    <t>BT</t>
  </si>
  <si>
    <t>SH Monthly Broadband Charges</t>
  </si>
  <si>
    <t>SH Maintenance</t>
  </si>
  <si>
    <t>2024.S005</t>
  </si>
  <si>
    <t>2024.F002</t>
  </si>
  <si>
    <t>2024.S007</t>
  </si>
  <si>
    <t>School House Rent - February 2024</t>
  </si>
  <si>
    <t>Commission - February 2024</t>
  </si>
  <si>
    <t>2024.S008</t>
  </si>
  <si>
    <t>Luke Newman Tree Care</t>
  </si>
  <si>
    <t>Removal of broken Tree branch and associated debris</t>
  </si>
  <si>
    <t>2024.S006</t>
  </si>
  <si>
    <t>2024.V044</t>
  </si>
  <si>
    <t>RJM Services</t>
  </si>
  <si>
    <t>SH Caretaker - February 2024</t>
  </si>
  <si>
    <t>SH Grounds Maint</t>
  </si>
  <si>
    <t>2024.F003</t>
  </si>
  <si>
    <t>2024.S010</t>
  </si>
  <si>
    <t>Primrose Window Cleaning</t>
  </si>
  <si>
    <t>School House - Window Cleaning &amp; Gutter Clean</t>
  </si>
  <si>
    <t>2024.S009</t>
  </si>
  <si>
    <t>2024.S012</t>
  </si>
  <si>
    <t>School House Rent - March 2024</t>
  </si>
  <si>
    <t>Commission - March 2024</t>
  </si>
  <si>
    <t>2024.S013</t>
  </si>
  <si>
    <t>2024.S011</t>
  </si>
  <si>
    <t>2024.V064</t>
  </si>
  <si>
    <t>SH Caretaker - March 2024</t>
  </si>
  <si>
    <t>2024.F004</t>
  </si>
  <si>
    <t>2024.S014</t>
  </si>
  <si>
    <t>2024.S016</t>
  </si>
  <si>
    <t>School House Rent - April 2024</t>
  </si>
  <si>
    <t>Commission - April 2024</t>
  </si>
  <si>
    <t>2024.S017</t>
  </si>
  <si>
    <t>2024.S019</t>
  </si>
  <si>
    <t>DC Heating UK Ltd</t>
  </si>
  <si>
    <t>SH Boiler Service &amp; Gas Certificate</t>
  </si>
  <si>
    <t>2024.S020</t>
  </si>
  <si>
    <t>Green Thumb (K Trading Ltd)</t>
  </si>
  <si>
    <t>School House - Lawn Treatment</t>
  </si>
  <si>
    <t>2024.S015</t>
  </si>
  <si>
    <t>2024.S018</t>
  </si>
  <si>
    <t>Anglian Water</t>
  </si>
  <si>
    <t xml:space="preserve">School House Water Charges - 04/24 to 03/25 50% </t>
  </si>
  <si>
    <t>2024.F005</t>
  </si>
  <si>
    <t>2024.V083</t>
  </si>
  <si>
    <t>SH Caretaker - April 2024</t>
  </si>
  <si>
    <t>2024.S022</t>
  </si>
  <si>
    <t>UK Timber</t>
  </si>
  <si>
    <t>Gate, Posts &amp; Accessories</t>
  </si>
  <si>
    <t>SH Projects</t>
  </si>
  <si>
    <t>2024.C005</t>
  </si>
  <si>
    <t>2024.S021</t>
  </si>
  <si>
    <t>2024.S024</t>
  </si>
  <si>
    <t>School House Rent - May 2024</t>
  </si>
  <si>
    <t>Commission - May 2024</t>
  </si>
  <si>
    <t>2024.S025</t>
  </si>
  <si>
    <t>2024.S023</t>
  </si>
  <si>
    <t>2024.S026</t>
  </si>
  <si>
    <t>2024.S027</t>
  </si>
  <si>
    <t>2024.S028</t>
  </si>
  <si>
    <t>2024.S029</t>
  </si>
  <si>
    <t>Raunds Hardware</t>
  </si>
  <si>
    <t>Padlock for Gate to School House</t>
  </si>
  <si>
    <t>2024.V103</t>
  </si>
  <si>
    <t>Karl Goodman - Chelston Home and Garden</t>
  </si>
  <si>
    <t>School House Fence</t>
  </si>
  <si>
    <t>2024.V105</t>
  </si>
  <si>
    <t>SH Caretaker - May 2024</t>
  </si>
  <si>
    <t>2024.F006</t>
  </si>
  <si>
    <t>2024.S030</t>
  </si>
  <si>
    <t>2024.S032</t>
  </si>
  <si>
    <t>School House Rent - June 2024</t>
  </si>
  <si>
    <t>Commission - June 2024</t>
  </si>
  <si>
    <t>2024.S033</t>
  </si>
  <si>
    <t>2024.S031</t>
  </si>
  <si>
    <t>2024.S034</t>
  </si>
  <si>
    <t>School House - Oasis Water Conserver Lawn Treatment</t>
  </si>
  <si>
    <t>2024.C006</t>
  </si>
  <si>
    <t>2024.V124</t>
  </si>
  <si>
    <t>SH Caretaker - June 2024</t>
  </si>
  <si>
    <t>2024.F007</t>
  </si>
  <si>
    <t>2024.S035</t>
  </si>
  <si>
    <t>2024.S037</t>
  </si>
  <si>
    <t>School House Rent - July 2024</t>
  </si>
  <si>
    <t>Commission - July 2024</t>
  </si>
  <si>
    <t>2024.S038</t>
  </si>
  <si>
    <t>2024.V139</t>
  </si>
  <si>
    <t>Midlands Waste Water Servicing</t>
  </si>
  <si>
    <t>Service Trical Sewage Treatment Plant</t>
  </si>
  <si>
    <t>2024.S036</t>
  </si>
  <si>
    <t>2024.V147</t>
  </si>
  <si>
    <t>Extraction Services Ltd</t>
  </si>
  <si>
    <t>Empty Out Treatment Plant</t>
  </si>
  <si>
    <t>2024.V150</t>
  </si>
  <si>
    <t>Install New Alarm System</t>
  </si>
  <si>
    <t>2024.V155</t>
  </si>
  <si>
    <t>SH Caretaker - July 2024</t>
  </si>
  <si>
    <t>2024.F008</t>
  </si>
  <si>
    <t>2024.S039</t>
  </si>
  <si>
    <t>2024.S040</t>
  </si>
  <si>
    <t>School House - NutraGreen 2 Summer Ready</t>
  </si>
  <si>
    <t>2024.C008</t>
  </si>
  <si>
    <t>2024.S042</t>
  </si>
  <si>
    <t>School House Rent - August 2024</t>
  </si>
  <si>
    <t>Commission - August 2024</t>
  </si>
  <si>
    <t>School House Key Safe &amp; Install - August 2024</t>
  </si>
  <si>
    <t>2024.S043</t>
  </si>
  <si>
    <t xml:space="preserve">Commission - August 2024 </t>
  </si>
  <si>
    <t>2024.S044</t>
  </si>
  <si>
    <t>School House - Window Cleaning &amp; Gutter Clear Out</t>
  </si>
  <si>
    <t>2024.S041</t>
  </si>
  <si>
    <t>2024.V169</t>
  </si>
  <si>
    <t>SH Caretaker - August 2024</t>
  </si>
  <si>
    <t>2024.F009</t>
  </si>
  <si>
    <t>2024.S046</t>
  </si>
  <si>
    <t>2024.S048</t>
  </si>
  <si>
    <t>School House Rent - September 2024</t>
  </si>
  <si>
    <t xml:space="preserve">Commission - September 2024 </t>
  </si>
  <si>
    <t>2024.S049</t>
  </si>
  <si>
    <t>2024.S047</t>
  </si>
  <si>
    <t>2024.S050</t>
  </si>
  <si>
    <t>School House - NutraGreen 3 Summer Long</t>
  </si>
  <si>
    <t>2024.C009</t>
  </si>
  <si>
    <t>2024.S045</t>
  </si>
  <si>
    <t>2024.F010</t>
  </si>
  <si>
    <t>2024.V194</t>
  </si>
  <si>
    <t>SH Grounds Maintenance August &amp; September 2024</t>
  </si>
  <si>
    <t>2024.S051</t>
  </si>
  <si>
    <t>2024.S053</t>
  </si>
  <si>
    <t>School House Rent - October 2024</t>
  </si>
  <si>
    <t xml:space="preserve">Commission - October 2024 </t>
  </si>
  <si>
    <t>2024.S052</t>
  </si>
  <si>
    <t>2024.V226</t>
  </si>
  <si>
    <t>2024.F011</t>
  </si>
  <si>
    <t>2024.S054</t>
  </si>
  <si>
    <t>2024.S057</t>
  </si>
  <si>
    <t>School House Rent - November 2024</t>
  </si>
  <si>
    <t xml:space="preserve">Commission - November 2024 </t>
  </si>
  <si>
    <t>School House RGI Insurance Renewal - November 2024</t>
  </si>
  <si>
    <t>2024.S056</t>
  </si>
  <si>
    <t>2024.S058</t>
  </si>
  <si>
    <t>2024.S055</t>
  </si>
  <si>
    <t>2024.V256</t>
  </si>
  <si>
    <t>2024.F012</t>
  </si>
  <si>
    <t>2024.S059</t>
  </si>
  <si>
    <t>2024.S061</t>
  </si>
  <si>
    <t>2024.C012</t>
  </si>
  <si>
    <t>2024.S062</t>
  </si>
  <si>
    <t>School House Rent - December 2024</t>
  </si>
  <si>
    <t xml:space="preserve">Commission - December 2024 </t>
  </si>
  <si>
    <t>2024.S063</t>
  </si>
  <si>
    <t>2024.S060</t>
  </si>
  <si>
    <t>SH Grounds Maintenance October 2024</t>
  </si>
  <si>
    <t>SH Grounds Maintenance November 2024</t>
  </si>
  <si>
    <t>SH Utilities</t>
  </si>
  <si>
    <t>Category</t>
  </si>
  <si>
    <t>Subtotal</t>
  </si>
  <si>
    <t>Includes Green Thumb &amp; tree surgeon</t>
  </si>
  <si>
    <t>Building and rent guarantee</t>
  </si>
  <si>
    <t xml:space="preserve">Orlebar fees </t>
  </si>
  <si>
    <t>Full 12 months (£1,285 - January-June, £1,348 July-December)</t>
  </si>
  <si>
    <t>New gate to paddock</t>
  </si>
  <si>
    <t>Overall surplus</t>
  </si>
  <si>
    <t>Operating surplus</t>
  </si>
  <si>
    <t>Boiler service, window cleaning</t>
  </si>
  <si>
    <t>BT Broadband, Anglian Water, Sewage System Emptying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</si>
</sst>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164" formatCode="ddd\ dd/mm/yyyy\ hh:mm"/>
    <numFmt numFmtId="165" formatCode="dd/mm/yyyy;@"/>
    <numFmt numFmtId="166" formatCode="&quot;£&quot;#,##0.00_);[Red]\(&quot;£&quot;#,##0.00\)"/>
    <numFmt numFmtId="167" formatCode="&quot;£&quot;#,##0.00_);[Red]\(&quot;£&quot;#,##0.00\);;@"/>
    <numFmt numFmtId="168" formatCode="dd/mm/yy;@"/>
    <numFmt numFmtId="169" formatCode="#,##0_ ;[Red]\-#,##0\ "/>
    <numFmt numFmtId="170" formatCode="&quot;£&quot;#,##0.00;[Red]&quot;£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49" fontId="3" fillId="2" borderId="1" xfId="0" applyNumberFormat="1" applyFont="1" applyFill="1" applyBorder="1" applyAlignment="1">
      <alignment wrapText="1"/>
    </xf>
    <xf numFmtId="49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20" fontId="3" fillId="2" borderId="2" xfId="0" applyNumberFormat="1" applyFont="1" applyFill="1" applyBorder="1" applyAlignment="1">
      <alignment horizontal="right" wrapText="1"/>
    </xf>
    <xf numFmtId="44" fontId="3" fillId="2" borderId="2" xfId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3" xfId="2" applyFill="1" applyBorder="1"/>
    <xf numFmtId="0" fontId="4" fillId="0" borderId="4" xfId="0" applyFont="1" applyBorder="1" applyProtection="1">
      <protection locked="0"/>
    </xf>
    <xf numFmtId="165" fontId="4" fillId="0" borderId="4" xfId="0" applyNumberFormat="1" applyFont="1" applyBorder="1"/>
    <xf numFmtId="0" fontId="7" fillId="0" borderId="4" xfId="0" applyFont="1" applyBorder="1" applyProtection="1">
      <protection locked="0"/>
    </xf>
    <xf numFmtId="166" fontId="4" fillId="0" borderId="4" xfId="0" applyNumberFormat="1" applyFont="1" applyBorder="1" applyProtection="1">
      <protection locked="0"/>
    </xf>
    <xf numFmtId="166" fontId="4" fillId="3" borderId="4" xfId="0" applyNumberFormat="1" applyFont="1" applyFill="1" applyBorder="1"/>
    <xf numFmtId="166" fontId="4" fillId="0" borderId="4" xfId="0" applyNumberFormat="1" applyFont="1" applyBorder="1"/>
    <xf numFmtId="167" fontId="4" fillId="0" borderId="4" xfId="0" applyNumberFormat="1" applyFont="1" applyBorder="1" applyProtection="1">
      <protection locked="0"/>
    </xf>
    <xf numFmtId="0" fontId="6" fillId="0" borderId="4" xfId="2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4" xfId="2" applyFont="1" applyBorder="1" applyProtection="1">
      <protection locked="0"/>
    </xf>
    <xf numFmtId="0" fontId="6" fillId="0" borderId="0" xfId="2"/>
    <xf numFmtId="0" fontId="6" fillId="0" borderId="0" xfId="2" applyFill="1"/>
    <xf numFmtId="0" fontId="0" fillId="3" borderId="4" xfId="0" applyFill="1" applyBorder="1"/>
    <xf numFmtId="167" fontId="0" fillId="3" borderId="4" xfId="0" applyNumberFormat="1" applyFill="1" applyBorder="1"/>
    <xf numFmtId="49" fontId="0" fillId="3" borderId="4" xfId="0" applyNumberFormat="1" applyFill="1" applyBorder="1"/>
    <xf numFmtId="0" fontId="0" fillId="3" borderId="0" xfId="0" applyFill="1"/>
    <xf numFmtId="0" fontId="6" fillId="3" borderId="3" xfId="2" applyFill="1" applyBorder="1"/>
    <xf numFmtId="0" fontId="4" fillId="3" borderId="4" xfId="2" applyFont="1" applyFill="1" applyBorder="1" applyProtection="1">
      <protection locked="0"/>
    </xf>
    <xf numFmtId="165" fontId="4" fillId="3" borderId="4" xfId="0" applyNumberFormat="1" applyFont="1" applyFill="1" applyBorder="1"/>
    <xf numFmtId="0" fontId="7" fillId="3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166" fontId="4" fillId="3" borderId="4" xfId="0" applyNumberFormat="1" applyFont="1" applyFill="1" applyBorder="1" applyProtection="1">
      <protection locked="0"/>
    </xf>
    <xf numFmtId="168" fontId="0" fillId="0" borderId="0" xfId="0" applyNumberFormat="1"/>
    <xf numFmtId="169" fontId="5" fillId="0" borderId="0" xfId="0" applyNumberFormat="1" applyFont="1"/>
    <xf numFmtId="168" fontId="5" fillId="0" borderId="0" xfId="0" applyNumberFormat="1" applyFont="1"/>
    <xf numFmtId="169" fontId="0" fillId="0" borderId="0" xfId="0" applyNumberFormat="1"/>
    <xf numFmtId="166" fontId="0" fillId="0" borderId="0" xfId="0" applyNumberFormat="1"/>
    <xf numFmtId="166" fontId="5" fillId="0" borderId="0" xfId="0" applyNumberFormat="1" applyFont="1"/>
    <xf numFmtId="0" fontId="8" fillId="0" borderId="0" xfId="0" applyFont="1" applyAlignment="1">
      <alignment horizontal="right"/>
    </xf>
    <xf numFmtId="14" fontId="4" fillId="0" borderId="0" xfId="0" applyNumberFormat="1" applyFont="1" applyAlignment="1">
      <alignment horizontal="right" vertical="center"/>
    </xf>
    <xf numFmtId="166" fontId="5" fillId="3" borderId="0" xfId="0" applyNumberFormat="1" applyFont="1" applyFill="1"/>
    <xf numFmtId="0" fontId="5" fillId="3" borderId="0" xfId="0" applyFont="1" applyFill="1"/>
    <xf numFmtId="166" fontId="5" fillId="3" borderId="6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0" fontId="2" fillId="0" borderId="0" xfId="0" applyFont="1"/>
    <xf numFmtId="0" fontId="4" fillId="0" borderId="2" xfId="0" applyFont="1" applyBorder="1" applyProtection="1">
      <protection locked="0"/>
    </xf>
    <xf numFmtId="0" fontId="0" fillId="0" borderId="2" xfId="0" applyBorder="1"/>
    <xf numFmtId="166" fontId="4" fillId="3" borderId="2" xfId="0" applyNumberFormat="1" applyFont="1" applyFill="1" applyBorder="1" applyProtection="1">
      <protection locked="0"/>
    </xf>
    <xf numFmtId="0" fontId="5" fillId="0" borderId="7" xfId="0" applyFont="1" applyBorder="1" applyProtection="1">
      <protection locked="0"/>
    </xf>
    <xf numFmtId="0" fontId="0" fillId="0" borderId="7" xfId="0" applyBorder="1"/>
    <xf numFmtId="166" fontId="5" fillId="3" borderId="7" xfId="0" applyNumberFormat="1" applyFont="1" applyFill="1" applyBorder="1" applyProtection="1">
      <protection locked="0"/>
    </xf>
    <xf numFmtId="0" fontId="2" fillId="0" borderId="8" xfId="0" applyFont="1" applyBorder="1"/>
    <xf numFmtId="0" fontId="0" fillId="0" borderId="8" xfId="0" applyBorder="1"/>
    <xf numFmtId="166" fontId="5" fillId="3" borderId="8" xfId="0" applyNumberFormat="1" applyFont="1" applyFill="1" applyBorder="1"/>
    <xf numFmtId="0" fontId="4" fillId="0" borderId="6" xfId="0" applyFont="1" applyBorder="1" applyProtection="1">
      <protection locked="0"/>
    </xf>
    <xf numFmtId="0" fontId="0" fillId="0" borderId="6" xfId="0" applyBorder="1"/>
    <xf numFmtId="166" fontId="4" fillId="3" borderId="6" xfId="0" applyNumberFormat="1" applyFont="1" applyFill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villagehall.chelveston.org.uk/expenses/2024.S043" TargetMode="External"/><Relationship Id="rId21" Type="http://schemas.openxmlformats.org/officeDocument/2006/relationships/hyperlink" Target="http://villagehall.chelveston.org.uk/statements/2024.F003" TargetMode="External"/><Relationship Id="rId42" Type="http://schemas.openxmlformats.org/officeDocument/2006/relationships/hyperlink" Target="http://villagehall.chelveston.org.uk/statements/2024.F004" TargetMode="External"/><Relationship Id="rId63" Type="http://schemas.openxmlformats.org/officeDocument/2006/relationships/hyperlink" Target="http://villagehall.chelveston.org.uk/statements/2024.F005" TargetMode="External"/><Relationship Id="rId84" Type="http://schemas.openxmlformats.org/officeDocument/2006/relationships/hyperlink" Target="http://villagehall.chelveston.org.uk/expenses/2024.S033" TargetMode="External"/><Relationship Id="rId138" Type="http://schemas.openxmlformats.org/officeDocument/2006/relationships/hyperlink" Target="http://villagehall.chelveston.org.uk/expenses/2024.S049" TargetMode="External"/><Relationship Id="rId159" Type="http://schemas.openxmlformats.org/officeDocument/2006/relationships/hyperlink" Target="http://villagehall.chelveston.org.uk/expenses/2024.S054" TargetMode="External"/><Relationship Id="rId170" Type="http://schemas.openxmlformats.org/officeDocument/2006/relationships/hyperlink" Target="http://villagehall.chelveston.org.uk/statements/2024.F011" TargetMode="External"/><Relationship Id="rId107" Type="http://schemas.openxmlformats.org/officeDocument/2006/relationships/hyperlink" Target="http://villagehall.chelveston.org.uk/expenses/2024.V150" TargetMode="External"/><Relationship Id="rId11" Type="http://schemas.openxmlformats.org/officeDocument/2006/relationships/hyperlink" Target="http://villagehall.chelveston.org.uk/expenses/2024.S005" TargetMode="External"/><Relationship Id="rId32" Type="http://schemas.openxmlformats.org/officeDocument/2006/relationships/hyperlink" Target="http://villagehall.chelveston.org.uk/expenses/2024.S011" TargetMode="External"/><Relationship Id="rId53" Type="http://schemas.openxmlformats.org/officeDocument/2006/relationships/hyperlink" Target="http://villagehall.chelveston.org.uk/expenses/2024.S022" TargetMode="External"/><Relationship Id="rId74" Type="http://schemas.openxmlformats.org/officeDocument/2006/relationships/hyperlink" Target="http://villagehall.chelveston.org.uk/expenses/2024.V103" TargetMode="External"/><Relationship Id="rId128" Type="http://schemas.openxmlformats.org/officeDocument/2006/relationships/hyperlink" Target="http://villagehall.chelveston.org.uk/statements/2024.F008" TargetMode="External"/><Relationship Id="rId149" Type="http://schemas.openxmlformats.org/officeDocument/2006/relationships/hyperlink" Target="http://villagehall.chelveston.org.uk/expenses/2024.S051" TargetMode="External"/><Relationship Id="rId5" Type="http://schemas.openxmlformats.org/officeDocument/2006/relationships/hyperlink" Target="http://villagehall.chelveston.org.uk/statements/2024.F001" TargetMode="External"/><Relationship Id="rId95" Type="http://schemas.openxmlformats.org/officeDocument/2006/relationships/hyperlink" Target="http://villagehall.chelveston.org.uk/statements/2024.F007" TargetMode="External"/><Relationship Id="rId160" Type="http://schemas.openxmlformats.org/officeDocument/2006/relationships/hyperlink" Target="http://villagehall.chelveston.org.uk/statements/2024.F011" TargetMode="External"/><Relationship Id="rId181" Type="http://schemas.openxmlformats.org/officeDocument/2006/relationships/hyperlink" Target="http://villagehall.chelveston.org.uk/expenses/2024.S062" TargetMode="External"/><Relationship Id="rId22" Type="http://schemas.openxmlformats.org/officeDocument/2006/relationships/hyperlink" Target="http://villagehall.chelveston.org.uk/expenses/2024.S010" TargetMode="External"/><Relationship Id="rId43" Type="http://schemas.openxmlformats.org/officeDocument/2006/relationships/hyperlink" Target="http://villagehall.chelveston.org.uk/expenses/2024.S019" TargetMode="External"/><Relationship Id="rId64" Type="http://schemas.openxmlformats.org/officeDocument/2006/relationships/hyperlink" Target="http://villagehall.chelveston.org.uk/statements/2024.F005" TargetMode="External"/><Relationship Id="rId118" Type="http://schemas.openxmlformats.org/officeDocument/2006/relationships/hyperlink" Target="http://villagehall.chelveston.org.uk/expenses/2024.S043" TargetMode="External"/><Relationship Id="rId139" Type="http://schemas.openxmlformats.org/officeDocument/2006/relationships/hyperlink" Target="http://villagehall.chelveston.org.uk/statements/2024.F009" TargetMode="External"/><Relationship Id="rId85" Type="http://schemas.openxmlformats.org/officeDocument/2006/relationships/hyperlink" Target="http://villagehall.chelveston.org.uk/expenses/2024.S033" TargetMode="External"/><Relationship Id="rId150" Type="http://schemas.openxmlformats.org/officeDocument/2006/relationships/hyperlink" Target="http://villagehall.chelveston.org.uk/statements/2024.F010" TargetMode="External"/><Relationship Id="rId171" Type="http://schemas.openxmlformats.org/officeDocument/2006/relationships/hyperlink" Target="http://villagehall.chelveston.org.uk/statements/2024.F011" TargetMode="External"/><Relationship Id="rId12" Type="http://schemas.openxmlformats.org/officeDocument/2006/relationships/hyperlink" Target="http://villagehall.chelveston.org.uk/statements/2024.F002" TargetMode="External"/><Relationship Id="rId33" Type="http://schemas.openxmlformats.org/officeDocument/2006/relationships/hyperlink" Target="http://villagehall.chelveston.org.uk/statements/2024.F003" TargetMode="External"/><Relationship Id="rId108" Type="http://schemas.openxmlformats.org/officeDocument/2006/relationships/hyperlink" Target="http://villagehall.chelveston.org.uk/statements/2024.F007" TargetMode="External"/><Relationship Id="rId129" Type="http://schemas.openxmlformats.org/officeDocument/2006/relationships/hyperlink" Target="http://villagehall.chelveston.org.uk/expenses/2024.V169" TargetMode="External"/><Relationship Id="rId54" Type="http://schemas.openxmlformats.org/officeDocument/2006/relationships/hyperlink" Target="http://villagehall.chelveston.org.uk/statements/2024.C005" TargetMode="External"/><Relationship Id="rId75" Type="http://schemas.openxmlformats.org/officeDocument/2006/relationships/hyperlink" Target="http://villagehall.chelveston.org.uk/statements/2024.F005" TargetMode="External"/><Relationship Id="rId96" Type="http://schemas.openxmlformats.org/officeDocument/2006/relationships/hyperlink" Target="http://villagehall.chelveston.org.uk/expenses/2024.S037" TargetMode="External"/><Relationship Id="rId140" Type="http://schemas.openxmlformats.org/officeDocument/2006/relationships/hyperlink" Target="http://villagehall.chelveston.org.uk/statements/2024.F009" TargetMode="External"/><Relationship Id="rId161" Type="http://schemas.openxmlformats.org/officeDocument/2006/relationships/hyperlink" Target="http://villagehall.chelveston.org.uk/expenses/2024.S057" TargetMode="External"/><Relationship Id="rId182" Type="http://schemas.openxmlformats.org/officeDocument/2006/relationships/hyperlink" Target="http://villagehall.chelveston.org.uk/expenses/2024.S062" TargetMode="External"/><Relationship Id="rId6" Type="http://schemas.openxmlformats.org/officeDocument/2006/relationships/hyperlink" Target="http://villagehall.chelveston.org.uk/expenses/2024.S004" TargetMode="External"/><Relationship Id="rId23" Type="http://schemas.openxmlformats.org/officeDocument/2006/relationships/hyperlink" Target="http://villagehall.chelveston.org.uk/statements/2024.F003" TargetMode="External"/><Relationship Id="rId119" Type="http://schemas.openxmlformats.org/officeDocument/2006/relationships/hyperlink" Target="http://villagehall.chelveston.org.uk/statements/2024.C008" TargetMode="External"/><Relationship Id="rId44" Type="http://schemas.openxmlformats.org/officeDocument/2006/relationships/hyperlink" Target="http://villagehall.chelveston.org.uk/statements/2024.F004" TargetMode="External"/><Relationship Id="rId65" Type="http://schemas.openxmlformats.org/officeDocument/2006/relationships/hyperlink" Target="http://villagehall.chelveston.org.uk/expenses/2024.S023" TargetMode="External"/><Relationship Id="rId86" Type="http://schemas.openxmlformats.org/officeDocument/2006/relationships/hyperlink" Target="http://villagehall.chelveston.org.uk/statements/2024.F006" TargetMode="External"/><Relationship Id="rId130" Type="http://schemas.openxmlformats.org/officeDocument/2006/relationships/hyperlink" Target="http://villagehall.chelveston.org.uk/statements/2024.F009" TargetMode="External"/><Relationship Id="rId151" Type="http://schemas.openxmlformats.org/officeDocument/2006/relationships/hyperlink" Target="http://villagehall.chelveston.org.uk/expenses/2024.S053" TargetMode="External"/><Relationship Id="rId172" Type="http://schemas.openxmlformats.org/officeDocument/2006/relationships/hyperlink" Target="http://villagehall.chelveston.org.uk/statements/2024.F011" TargetMode="External"/><Relationship Id="rId13" Type="http://schemas.openxmlformats.org/officeDocument/2006/relationships/hyperlink" Target="http://villagehall.chelveston.org.uk/expenses/2024.S007" TargetMode="External"/><Relationship Id="rId18" Type="http://schemas.openxmlformats.org/officeDocument/2006/relationships/hyperlink" Target="http://villagehall.chelveston.org.uk/expenses/2024.S006" TargetMode="External"/><Relationship Id="rId39" Type="http://schemas.openxmlformats.org/officeDocument/2006/relationships/hyperlink" Target="http://villagehall.chelveston.org.uk/expenses/2024.S017" TargetMode="External"/><Relationship Id="rId109" Type="http://schemas.openxmlformats.org/officeDocument/2006/relationships/hyperlink" Target="http://villagehall.chelveston.org.uk/expenses/2024.V155" TargetMode="External"/><Relationship Id="rId34" Type="http://schemas.openxmlformats.org/officeDocument/2006/relationships/hyperlink" Target="http://villagehall.chelveston.org.uk/expenses/2024.V064" TargetMode="External"/><Relationship Id="rId50" Type="http://schemas.openxmlformats.org/officeDocument/2006/relationships/hyperlink" Target="http://villagehall.chelveston.org.uk/statements/2024.F005" TargetMode="External"/><Relationship Id="rId55" Type="http://schemas.openxmlformats.org/officeDocument/2006/relationships/hyperlink" Target="http://villagehall.chelveston.org.uk/expenses/2024.S021" TargetMode="External"/><Relationship Id="rId76" Type="http://schemas.openxmlformats.org/officeDocument/2006/relationships/hyperlink" Target="http://villagehall.chelveston.org.uk/expenses/2024.V105" TargetMode="External"/><Relationship Id="rId97" Type="http://schemas.openxmlformats.org/officeDocument/2006/relationships/hyperlink" Target="http://villagehall.chelveston.org.uk/expenses/2024.S037" TargetMode="External"/><Relationship Id="rId104" Type="http://schemas.openxmlformats.org/officeDocument/2006/relationships/hyperlink" Target="http://villagehall.chelveston.org.uk/statements/2024.F007" TargetMode="External"/><Relationship Id="rId120" Type="http://schemas.openxmlformats.org/officeDocument/2006/relationships/hyperlink" Target="http://villagehall.chelveston.org.uk/statements/2024.F008" TargetMode="External"/><Relationship Id="rId125" Type="http://schemas.openxmlformats.org/officeDocument/2006/relationships/hyperlink" Target="http://villagehall.chelveston.org.uk/expenses/2024.S044" TargetMode="External"/><Relationship Id="rId141" Type="http://schemas.openxmlformats.org/officeDocument/2006/relationships/hyperlink" Target="http://villagehall.chelveston.org.uk/expenses/2024.S047" TargetMode="External"/><Relationship Id="rId146" Type="http://schemas.openxmlformats.org/officeDocument/2006/relationships/hyperlink" Target="http://villagehall.chelveston.org.uk/statements/2024.F010" TargetMode="External"/><Relationship Id="rId167" Type="http://schemas.openxmlformats.org/officeDocument/2006/relationships/hyperlink" Target="http://villagehall.chelveston.org.uk/expenses/2024.S056" TargetMode="External"/><Relationship Id="rId188" Type="http://schemas.openxmlformats.org/officeDocument/2006/relationships/hyperlink" Target="http://villagehall.chelveston.org.uk/statements/2024.F012" TargetMode="External"/><Relationship Id="rId7" Type="http://schemas.openxmlformats.org/officeDocument/2006/relationships/hyperlink" Target="http://villagehall.chelveston.org.uk/expenses/2024.S004" TargetMode="External"/><Relationship Id="rId71" Type="http://schemas.openxmlformats.org/officeDocument/2006/relationships/hyperlink" Target="http://villagehall.chelveston.org.uk/statements/2024.C005" TargetMode="External"/><Relationship Id="rId92" Type="http://schemas.openxmlformats.org/officeDocument/2006/relationships/hyperlink" Target="http://villagehall.chelveston.org.uk/expenses/2024.V124" TargetMode="External"/><Relationship Id="rId162" Type="http://schemas.openxmlformats.org/officeDocument/2006/relationships/hyperlink" Target="http://villagehall.chelveston.org.uk/expenses/2024.S057" TargetMode="External"/><Relationship Id="rId183" Type="http://schemas.openxmlformats.org/officeDocument/2006/relationships/hyperlink" Target="http://villagehall.chelveston.org.uk/expenses/2024.S063" TargetMode="External"/><Relationship Id="rId2" Type="http://schemas.openxmlformats.org/officeDocument/2006/relationships/hyperlink" Target="http://villagehall.chelveston.org.uk/statements/2024.F001" TargetMode="External"/><Relationship Id="rId29" Type="http://schemas.openxmlformats.org/officeDocument/2006/relationships/hyperlink" Target="http://villagehall.chelveston.org.uk/expenses/2024.S013" TargetMode="External"/><Relationship Id="rId24" Type="http://schemas.openxmlformats.org/officeDocument/2006/relationships/hyperlink" Target="http://villagehall.chelveston.org.uk/expenses/2024.S009" TargetMode="External"/><Relationship Id="rId40" Type="http://schemas.openxmlformats.org/officeDocument/2006/relationships/hyperlink" Target="http://villagehall.chelveston.org.uk/expenses/2024.S017" TargetMode="External"/><Relationship Id="rId45" Type="http://schemas.openxmlformats.org/officeDocument/2006/relationships/hyperlink" Target="http://villagehall.chelveston.org.uk/expenses/2024.S020" TargetMode="External"/><Relationship Id="rId66" Type="http://schemas.openxmlformats.org/officeDocument/2006/relationships/hyperlink" Target="http://villagehall.chelveston.org.uk/statements/2024.F005" TargetMode="External"/><Relationship Id="rId87" Type="http://schemas.openxmlformats.org/officeDocument/2006/relationships/hyperlink" Target="http://villagehall.chelveston.org.uk/statements/2024.F006" TargetMode="External"/><Relationship Id="rId110" Type="http://schemas.openxmlformats.org/officeDocument/2006/relationships/hyperlink" Target="http://villagehall.chelveston.org.uk/statements/2024.F008" TargetMode="External"/><Relationship Id="rId115" Type="http://schemas.openxmlformats.org/officeDocument/2006/relationships/hyperlink" Target="http://villagehall.chelveston.org.uk/expenses/2024.S042" TargetMode="External"/><Relationship Id="rId131" Type="http://schemas.openxmlformats.org/officeDocument/2006/relationships/hyperlink" Target="http://villagehall.chelveston.org.uk/expenses/2024.S046" TargetMode="External"/><Relationship Id="rId136" Type="http://schemas.openxmlformats.org/officeDocument/2006/relationships/hyperlink" Target="http://villagehall.chelveston.org.uk/statements/2024.F009" TargetMode="External"/><Relationship Id="rId157" Type="http://schemas.openxmlformats.org/officeDocument/2006/relationships/hyperlink" Target="http://villagehall.chelveston.org.uk/expenses/2024.V226" TargetMode="External"/><Relationship Id="rId178" Type="http://schemas.openxmlformats.org/officeDocument/2006/relationships/hyperlink" Target="http://villagehall.chelveston.org.uk/statements/2024.F012" TargetMode="External"/><Relationship Id="rId61" Type="http://schemas.openxmlformats.org/officeDocument/2006/relationships/hyperlink" Target="http://villagehall.chelveston.org.uk/statements/2024.F005" TargetMode="External"/><Relationship Id="rId82" Type="http://schemas.openxmlformats.org/officeDocument/2006/relationships/hyperlink" Target="http://villagehall.chelveston.org.uk/statements/2024.F006" TargetMode="External"/><Relationship Id="rId152" Type="http://schemas.openxmlformats.org/officeDocument/2006/relationships/hyperlink" Target="http://villagehall.chelveston.org.uk/expenses/2024.S053" TargetMode="External"/><Relationship Id="rId173" Type="http://schemas.openxmlformats.org/officeDocument/2006/relationships/hyperlink" Target="http://villagehall.chelveston.org.uk/expenses/2024.S055" TargetMode="External"/><Relationship Id="rId19" Type="http://schemas.openxmlformats.org/officeDocument/2006/relationships/hyperlink" Target="http://villagehall.chelveston.org.uk/statements/2024.F002" TargetMode="External"/><Relationship Id="rId14" Type="http://schemas.openxmlformats.org/officeDocument/2006/relationships/hyperlink" Target="http://villagehall.chelveston.org.uk/expenses/2024.S007" TargetMode="External"/><Relationship Id="rId30" Type="http://schemas.openxmlformats.org/officeDocument/2006/relationships/hyperlink" Target="http://villagehall.chelveston.org.uk/expenses/2024.S013" TargetMode="External"/><Relationship Id="rId35" Type="http://schemas.openxmlformats.org/officeDocument/2006/relationships/hyperlink" Target="http://villagehall.chelveston.org.uk/statements/2024.F004" TargetMode="External"/><Relationship Id="rId56" Type="http://schemas.openxmlformats.org/officeDocument/2006/relationships/hyperlink" Target="http://villagehall.chelveston.org.uk/statements/2024.F005" TargetMode="External"/><Relationship Id="rId77" Type="http://schemas.openxmlformats.org/officeDocument/2006/relationships/hyperlink" Target="http://villagehall.chelveston.org.uk/statements/2024.F006" TargetMode="External"/><Relationship Id="rId100" Type="http://schemas.openxmlformats.org/officeDocument/2006/relationships/hyperlink" Target="http://villagehall.chelveston.org.uk/statements/2024.F007" TargetMode="External"/><Relationship Id="rId105" Type="http://schemas.openxmlformats.org/officeDocument/2006/relationships/hyperlink" Target="http://villagehall.chelveston.org.uk/expenses/2024.V147" TargetMode="External"/><Relationship Id="rId126" Type="http://schemas.openxmlformats.org/officeDocument/2006/relationships/hyperlink" Target="http://villagehall.chelveston.org.uk/statements/2024.F008" TargetMode="External"/><Relationship Id="rId147" Type="http://schemas.openxmlformats.org/officeDocument/2006/relationships/hyperlink" Target="http://villagehall.chelveston.org.uk/expenses/2024.V194" TargetMode="External"/><Relationship Id="rId168" Type="http://schemas.openxmlformats.org/officeDocument/2006/relationships/hyperlink" Target="http://villagehall.chelveston.org.uk/expenses/2024.S058" TargetMode="External"/><Relationship Id="rId8" Type="http://schemas.openxmlformats.org/officeDocument/2006/relationships/hyperlink" Target="http://villagehall.chelveston.org.uk/statements/2024.F001" TargetMode="External"/><Relationship Id="rId51" Type="http://schemas.openxmlformats.org/officeDocument/2006/relationships/hyperlink" Target="http://villagehall.chelveston.org.uk/expenses/2024.V083" TargetMode="External"/><Relationship Id="rId72" Type="http://schemas.openxmlformats.org/officeDocument/2006/relationships/hyperlink" Target="http://villagehall.chelveston.org.uk/expenses/2024.S029" TargetMode="External"/><Relationship Id="rId93" Type="http://schemas.openxmlformats.org/officeDocument/2006/relationships/hyperlink" Target="http://villagehall.chelveston.org.uk/statements/2024.F007" TargetMode="External"/><Relationship Id="rId98" Type="http://schemas.openxmlformats.org/officeDocument/2006/relationships/hyperlink" Target="http://villagehall.chelveston.org.uk/expenses/2024.S038" TargetMode="External"/><Relationship Id="rId121" Type="http://schemas.openxmlformats.org/officeDocument/2006/relationships/hyperlink" Target="http://villagehall.chelveston.org.uk/statements/2024.F008" TargetMode="External"/><Relationship Id="rId142" Type="http://schemas.openxmlformats.org/officeDocument/2006/relationships/hyperlink" Target="http://villagehall.chelveston.org.uk/statements/2024.F009" TargetMode="External"/><Relationship Id="rId163" Type="http://schemas.openxmlformats.org/officeDocument/2006/relationships/hyperlink" Target="http://villagehall.chelveston.org.uk/expenses/2024.S057" TargetMode="External"/><Relationship Id="rId184" Type="http://schemas.openxmlformats.org/officeDocument/2006/relationships/hyperlink" Target="http://villagehall.chelveston.org.uk/expenses/2024.S063" TargetMode="External"/><Relationship Id="rId189" Type="http://schemas.openxmlformats.org/officeDocument/2006/relationships/hyperlink" Target="http://villagehall.chelveston.org.uk/expenses/2024.S060" TargetMode="External"/><Relationship Id="rId3" Type="http://schemas.openxmlformats.org/officeDocument/2006/relationships/hyperlink" Target="http://villagehall.chelveston.org.uk/expenses/2024.S003" TargetMode="External"/><Relationship Id="rId25" Type="http://schemas.openxmlformats.org/officeDocument/2006/relationships/hyperlink" Target="http://villagehall.chelveston.org.uk/statements/2024.F003" TargetMode="External"/><Relationship Id="rId46" Type="http://schemas.openxmlformats.org/officeDocument/2006/relationships/hyperlink" Target="http://villagehall.chelveston.org.uk/statements/2024.F004" TargetMode="External"/><Relationship Id="rId67" Type="http://schemas.openxmlformats.org/officeDocument/2006/relationships/hyperlink" Target="http://villagehall.chelveston.org.uk/expenses/2024.S026" TargetMode="External"/><Relationship Id="rId116" Type="http://schemas.openxmlformats.org/officeDocument/2006/relationships/hyperlink" Target="http://villagehall.chelveston.org.uk/expenses/2024.S042" TargetMode="External"/><Relationship Id="rId137" Type="http://schemas.openxmlformats.org/officeDocument/2006/relationships/hyperlink" Target="http://villagehall.chelveston.org.uk/expenses/2024.S049" TargetMode="External"/><Relationship Id="rId158" Type="http://schemas.openxmlformats.org/officeDocument/2006/relationships/hyperlink" Target="http://villagehall.chelveston.org.uk/statements/2024.F011" TargetMode="External"/><Relationship Id="rId20" Type="http://schemas.openxmlformats.org/officeDocument/2006/relationships/hyperlink" Target="http://villagehall.chelveston.org.uk/expenses/2024.V044" TargetMode="External"/><Relationship Id="rId41" Type="http://schemas.openxmlformats.org/officeDocument/2006/relationships/hyperlink" Target="http://villagehall.chelveston.org.uk/statements/2024.F004" TargetMode="External"/><Relationship Id="rId62" Type="http://schemas.openxmlformats.org/officeDocument/2006/relationships/hyperlink" Target="http://villagehall.chelveston.org.uk/statements/2024.F005" TargetMode="External"/><Relationship Id="rId83" Type="http://schemas.openxmlformats.org/officeDocument/2006/relationships/hyperlink" Target="http://villagehall.chelveston.org.uk/statements/2024.F006" TargetMode="External"/><Relationship Id="rId88" Type="http://schemas.openxmlformats.org/officeDocument/2006/relationships/hyperlink" Target="http://villagehall.chelveston.org.uk/expenses/2024.S031" TargetMode="External"/><Relationship Id="rId111" Type="http://schemas.openxmlformats.org/officeDocument/2006/relationships/hyperlink" Target="http://villagehall.chelveston.org.uk/expenses/2024.S039" TargetMode="External"/><Relationship Id="rId132" Type="http://schemas.openxmlformats.org/officeDocument/2006/relationships/hyperlink" Target="http://villagehall.chelveston.org.uk/statements/2024.F009" TargetMode="External"/><Relationship Id="rId153" Type="http://schemas.openxmlformats.org/officeDocument/2006/relationships/hyperlink" Target="http://villagehall.chelveston.org.uk/statements/2024.F010" TargetMode="External"/><Relationship Id="rId174" Type="http://schemas.openxmlformats.org/officeDocument/2006/relationships/hyperlink" Target="http://villagehall.chelveston.org.uk/statements/2024.F011" TargetMode="External"/><Relationship Id="rId179" Type="http://schemas.openxmlformats.org/officeDocument/2006/relationships/hyperlink" Target="http://villagehall.chelveston.org.uk/expenses/2024.S061" TargetMode="External"/><Relationship Id="rId190" Type="http://schemas.openxmlformats.org/officeDocument/2006/relationships/hyperlink" Target="http://villagehall.chelveston.org.uk/statements/2024.F012" TargetMode="External"/><Relationship Id="rId15" Type="http://schemas.openxmlformats.org/officeDocument/2006/relationships/hyperlink" Target="http://villagehall.chelveston.org.uk/statements/2024.F002" TargetMode="External"/><Relationship Id="rId36" Type="http://schemas.openxmlformats.org/officeDocument/2006/relationships/hyperlink" Target="http://villagehall.chelveston.org.uk/expenses/2024.S014" TargetMode="External"/><Relationship Id="rId57" Type="http://schemas.openxmlformats.org/officeDocument/2006/relationships/hyperlink" Target="http://villagehall.chelveston.org.uk/expenses/2024.S024" TargetMode="External"/><Relationship Id="rId106" Type="http://schemas.openxmlformats.org/officeDocument/2006/relationships/hyperlink" Target="http://villagehall.chelveston.org.uk/statements/2024.F007" TargetMode="External"/><Relationship Id="rId127" Type="http://schemas.openxmlformats.org/officeDocument/2006/relationships/hyperlink" Target="http://villagehall.chelveston.org.uk/expenses/2024.S041" TargetMode="External"/><Relationship Id="rId10" Type="http://schemas.openxmlformats.org/officeDocument/2006/relationships/hyperlink" Target="http://villagehall.chelveston.org.uk/statements/2024.F001" TargetMode="External"/><Relationship Id="rId31" Type="http://schemas.openxmlformats.org/officeDocument/2006/relationships/hyperlink" Target="http://villagehall.chelveston.org.uk/statements/2024.F003" TargetMode="External"/><Relationship Id="rId52" Type="http://schemas.openxmlformats.org/officeDocument/2006/relationships/hyperlink" Target="http://villagehall.chelveston.org.uk/statements/2024.F005" TargetMode="External"/><Relationship Id="rId73" Type="http://schemas.openxmlformats.org/officeDocument/2006/relationships/hyperlink" Target="http://villagehall.chelveston.org.uk/statements/2024.C005" TargetMode="External"/><Relationship Id="rId78" Type="http://schemas.openxmlformats.org/officeDocument/2006/relationships/hyperlink" Target="http://villagehall.chelveston.org.uk/expenses/2024.S030" TargetMode="External"/><Relationship Id="rId94" Type="http://schemas.openxmlformats.org/officeDocument/2006/relationships/hyperlink" Target="http://villagehall.chelveston.org.uk/expenses/2024.S035" TargetMode="External"/><Relationship Id="rId99" Type="http://schemas.openxmlformats.org/officeDocument/2006/relationships/hyperlink" Target="http://villagehall.chelveston.org.uk/expenses/2024.S038" TargetMode="External"/><Relationship Id="rId101" Type="http://schemas.openxmlformats.org/officeDocument/2006/relationships/hyperlink" Target="http://villagehall.chelveston.org.uk/expenses/2024.V139" TargetMode="External"/><Relationship Id="rId122" Type="http://schemas.openxmlformats.org/officeDocument/2006/relationships/hyperlink" Target="http://villagehall.chelveston.org.uk/statements/2024.F008" TargetMode="External"/><Relationship Id="rId143" Type="http://schemas.openxmlformats.org/officeDocument/2006/relationships/hyperlink" Target="http://villagehall.chelveston.org.uk/expenses/2024.S050" TargetMode="External"/><Relationship Id="rId148" Type="http://schemas.openxmlformats.org/officeDocument/2006/relationships/hyperlink" Target="http://villagehall.chelveston.org.uk/statements/2024.F010" TargetMode="External"/><Relationship Id="rId164" Type="http://schemas.openxmlformats.org/officeDocument/2006/relationships/hyperlink" Target="http://villagehall.chelveston.org.uk/statements/2024.F011" TargetMode="External"/><Relationship Id="rId169" Type="http://schemas.openxmlformats.org/officeDocument/2006/relationships/hyperlink" Target="http://villagehall.chelveston.org.uk/expenses/2024.S058" TargetMode="External"/><Relationship Id="rId185" Type="http://schemas.openxmlformats.org/officeDocument/2006/relationships/hyperlink" Target="http://villagehall.chelveston.org.uk/statements/2024.F012" TargetMode="External"/><Relationship Id="rId4" Type="http://schemas.openxmlformats.org/officeDocument/2006/relationships/hyperlink" Target="http://villagehall.chelveston.org.uk/expenses/2024.S003" TargetMode="External"/><Relationship Id="rId9" Type="http://schemas.openxmlformats.org/officeDocument/2006/relationships/hyperlink" Target="http://villagehall.chelveston.org.uk/expenses/2024.S002" TargetMode="External"/><Relationship Id="rId180" Type="http://schemas.openxmlformats.org/officeDocument/2006/relationships/hyperlink" Target="http://villagehall.chelveston.org.uk/statements/2024.C012" TargetMode="External"/><Relationship Id="rId26" Type="http://schemas.openxmlformats.org/officeDocument/2006/relationships/hyperlink" Target="http://villagehall.chelveston.org.uk/expenses/2024.S012" TargetMode="External"/><Relationship Id="rId47" Type="http://schemas.openxmlformats.org/officeDocument/2006/relationships/hyperlink" Target="http://villagehall.chelveston.org.uk/expenses/2024.S015" TargetMode="External"/><Relationship Id="rId68" Type="http://schemas.openxmlformats.org/officeDocument/2006/relationships/hyperlink" Target="http://villagehall.chelveston.org.uk/statements/2024.F005" TargetMode="External"/><Relationship Id="rId89" Type="http://schemas.openxmlformats.org/officeDocument/2006/relationships/hyperlink" Target="http://villagehall.chelveston.org.uk/expenses/2024.S034" TargetMode="External"/><Relationship Id="rId112" Type="http://schemas.openxmlformats.org/officeDocument/2006/relationships/hyperlink" Target="http://villagehall.chelveston.org.uk/statements/2024.F008" TargetMode="External"/><Relationship Id="rId133" Type="http://schemas.openxmlformats.org/officeDocument/2006/relationships/hyperlink" Target="http://villagehall.chelveston.org.uk/expenses/2024.S048" TargetMode="External"/><Relationship Id="rId154" Type="http://schemas.openxmlformats.org/officeDocument/2006/relationships/hyperlink" Target="http://villagehall.chelveston.org.uk/statements/2024.F010" TargetMode="External"/><Relationship Id="rId175" Type="http://schemas.openxmlformats.org/officeDocument/2006/relationships/hyperlink" Target="http://villagehall.chelveston.org.uk/expenses/2024.V256" TargetMode="External"/><Relationship Id="rId16" Type="http://schemas.openxmlformats.org/officeDocument/2006/relationships/hyperlink" Target="http://villagehall.chelveston.org.uk/expenses/2024.S008" TargetMode="External"/><Relationship Id="rId37" Type="http://schemas.openxmlformats.org/officeDocument/2006/relationships/hyperlink" Target="http://villagehall.chelveston.org.uk/expenses/2024.S016" TargetMode="External"/><Relationship Id="rId58" Type="http://schemas.openxmlformats.org/officeDocument/2006/relationships/hyperlink" Target="http://villagehall.chelveston.org.uk/expenses/2024.S024" TargetMode="External"/><Relationship Id="rId79" Type="http://schemas.openxmlformats.org/officeDocument/2006/relationships/hyperlink" Target="http://villagehall.chelveston.org.uk/statements/2024.F006" TargetMode="External"/><Relationship Id="rId102" Type="http://schemas.openxmlformats.org/officeDocument/2006/relationships/hyperlink" Target="http://villagehall.chelveston.org.uk/statements/2024.F007" TargetMode="External"/><Relationship Id="rId123" Type="http://schemas.openxmlformats.org/officeDocument/2006/relationships/hyperlink" Target="http://villagehall.chelveston.org.uk/statements/2024.F008" TargetMode="External"/><Relationship Id="rId144" Type="http://schemas.openxmlformats.org/officeDocument/2006/relationships/hyperlink" Target="http://villagehall.chelveston.org.uk/statements/2024.C009" TargetMode="External"/><Relationship Id="rId90" Type="http://schemas.openxmlformats.org/officeDocument/2006/relationships/hyperlink" Target="http://villagehall.chelveston.org.uk/statements/2024.C006" TargetMode="External"/><Relationship Id="rId165" Type="http://schemas.openxmlformats.org/officeDocument/2006/relationships/hyperlink" Target="http://villagehall.chelveston.org.uk/statements/2024.F011" TargetMode="External"/><Relationship Id="rId186" Type="http://schemas.openxmlformats.org/officeDocument/2006/relationships/hyperlink" Target="http://villagehall.chelveston.org.uk/statements/2024.F012" TargetMode="External"/><Relationship Id="rId27" Type="http://schemas.openxmlformats.org/officeDocument/2006/relationships/hyperlink" Target="http://villagehall.chelveston.org.uk/expenses/2024.S012" TargetMode="External"/><Relationship Id="rId48" Type="http://schemas.openxmlformats.org/officeDocument/2006/relationships/hyperlink" Target="http://villagehall.chelveston.org.uk/statements/2024.F004" TargetMode="External"/><Relationship Id="rId69" Type="http://schemas.openxmlformats.org/officeDocument/2006/relationships/hyperlink" Target="http://villagehall.chelveston.org.uk/expenses/2024.S027" TargetMode="External"/><Relationship Id="rId113" Type="http://schemas.openxmlformats.org/officeDocument/2006/relationships/hyperlink" Target="http://villagehall.chelveston.org.uk/expenses/2024.S040" TargetMode="External"/><Relationship Id="rId134" Type="http://schemas.openxmlformats.org/officeDocument/2006/relationships/hyperlink" Target="http://villagehall.chelveston.org.uk/expenses/2024.S048" TargetMode="External"/><Relationship Id="rId80" Type="http://schemas.openxmlformats.org/officeDocument/2006/relationships/hyperlink" Target="http://villagehall.chelveston.org.uk/expenses/2024.S032" TargetMode="External"/><Relationship Id="rId155" Type="http://schemas.openxmlformats.org/officeDocument/2006/relationships/hyperlink" Target="http://villagehall.chelveston.org.uk/expenses/2024.S052" TargetMode="External"/><Relationship Id="rId176" Type="http://schemas.openxmlformats.org/officeDocument/2006/relationships/hyperlink" Target="http://villagehall.chelveston.org.uk/statements/2024.F012" TargetMode="External"/><Relationship Id="rId17" Type="http://schemas.openxmlformats.org/officeDocument/2006/relationships/hyperlink" Target="http://villagehall.chelveston.org.uk/statements/2024.F002" TargetMode="External"/><Relationship Id="rId38" Type="http://schemas.openxmlformats.org/officeDocument/2006/relationships/hyperlink" Target="http://villagehall.chelveston.org.uk/expenses/2024.S016" TargetMode="External"/><Relationship Id="rId59" Type="http://schemas.openxmlformats.org/officeDocument/2006/relationships/hyperlink" Target="http://villagehall.chelveston.org.uk/expenses/2024.S025" TargetMode="External"/><Relationship Id="rId103" Type="http://schemas.openxmlformats.org/officeDocument/2006/relationships/hyperlink" Target="http://villagehall.chelveston.org.uk/expenses/2024.S036" TargetMode="External"/><Relationship Id="rId124" Type="http://schemas.openxmlformats.org/officeDocument/2006/relationships/hyperlink" Target="http://villagehall.chelveston.org.uk/statements/2024.F008" TargetMode="External"/><Relationship Id="rId70" Type="http://schemas.openxmlformats.org/officeDocument/2006/relationships/hyperlink" Target="http://villagehall.chelveston.org.uk/expenses/2024.S028" TargetMode="External"/><Relationship Id="rId91" Type="http://schemas.openxmlformats.org/officeDocument/2006/relationships/hyperlink" Target="http://villagehall.chelveston.org.uk/statements/2024.F006" TargetMode="External"/><Relationship Id="rId145" Type="http://schemas.openxmlformats.org/officeDocument/2006/relationships/hyperlink" Target="http://villagehall.chelveston.org.uk/expenses/2024.S045" TargetMode="External"/><Relationship Id="rId166" Type="http://schemas.openxmlformats.org/officeDocument/2006/relationships/hyperlink" Target="http://villagehall.chelveston.org.uk/statements/2024.F011" TargetMode="External"/><Relationship Id="rId187" Type="http://schemas.openxmlformats.org/officeDocument/2006/relationships/hyperlink" Target="http://villagehall.chelveston.org.uk/statements/2024.F012" TargetMode="External"/><Relationship Id="rId1" Type="http://schemas.openxmlformats.org/officeDocument/2006/relationships/hyperlink" Target="http://villagehall.chelveston.org.uk/expenses/2024.S001" TargetMode="External"/><Relationship Id="rId28" Type="http://schemas.openxmlformats.org/officeDocument/2006/relationships/hyperlink" Target="http://villagehall.chelveston.org.uk/statements/2024.F003" TargetMode="External"/><Relationship Id="rId49" Type="http://schemas.openxmlformats.org/officeDocument/2006/relationships/hyperlink" Target="http://villagehall.chelveston.org.uk/expenses/2024.S018" TargetMode="External"/><Relationship Id="rId114" Type="http://schemas.openxmlformats.org/officeDocument/2006/relationships/hyperlink" Target="http://villagehall.chelveston.org.uk/expenses/2024.S042" TargetMode="External"/><Relationship Id="rId60" Type="http://schemas.openxmlformats.org/officeDocument/2006/relationships/hyperlink" Target="http://villagehall.chelveston.org.uk/expenses/2024.S025" TargetMode="External"/><Relationship Id="rId81" Type="http://schemas.openxmlformats.org/officeDocument/2006/relationships/hyperlink" Target="http://villagehall.chelveston.org.uk/expenses/2024.S032" TargetMode="External"/><Relationship Id="rId135" Type="http://schemas.openxmlformats.org/officeDocument/2006/relationships/hyperlink" Target="http://villagehall.chelveston.org.uk/statements/2024.F009" TargetMode="External"/><Relationship Id="rId156" Type="http://schemas.openxmlformats.org/officeDocument/2006/relationships/hyperlink" Target="http://villagehall.chelveston.org.uk/statements/2024.F010" TargetMode="External"/><Relationship Id="rId177" Type="http://schemas.openxmlformats.org/officeDocument/2006/relationships/hyperlink" Target="http://villagehall.chelveston.org.uk/expenses/2024.S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847A-BDAE-4CC8-AC50-8124F9668845}">
  <dimension ref="A1:Q116"/>
  <sheetViews>
    <sheetView tabSelected="1" workbookViewId="0">
      <pane ySplit="1" topLeftCell="A99" activePane="bottomLeft" state="frozen"/>
      <selection pane="bottomLeft" activeCell="F119" sqref="F119"/>
    </sheetView>
  </sheetViews>
  <sheetFormatPr defaultColWidth="9.21875" defaultRowHeight="14.4" x14ac:dyDescent="0.3"/>
  <cols>
    <col min="1" max="1" width="11.77734375" customWidth="1"/>
    <col min="2" max="2" width="10" customWidth="1"/>
    <col min="3" max="3" width="12.44140625" customWidth="1"/>
    <col min="4" max="4" width="23.88671875" customWidth="1"/>
    <col min="5" max="5" width="56.88671875" bestFit="1" customWidth="1"/>
    <col min="6" max="6" width="20" customWidth="1"/>
    <col min="7" max="7" width="12.5546875" customWidth="1"/>
    <col min="8" max="8" width="16.109375" customWidth="1"/>
    <col min="9" max="9" width="17.44140625" customWidth="1"/>
    <col min="10" max="10" width="16.21875" customWidth="1"/>
    <col min="11" max="11" width="13.6640625" customWidth="1"/>
    <col min="12" max="12" width="12.33203125" customWidth="1"/>
    <col min="13" max="13" width="12.77734375" customWidth="1"/>
    <col min="14" max="14" width="14.77734375" customWidth="1"/>
    <col min="15" max="15" width="15.21875" customWidth="1"/>
    <col min="16" max="16" width="15.77734375" customWidth="1"/>
    <col min="19" max="19" width="14.21875" customWidth="1"/>
  </cols>
  <sheetData>
    <row r="1" spans="1:15" s="7" customFormat="1" ht="26.4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s="19" customFormat="1" ht="17.25" customHeight="1" x14ac:dyDescent="0.3">
      <c r="A2" s="8" t="s">
        <v>15</v>
      </c>
      <c r="B2" s="9"/>
      <c r="C2" s="10">
        <v>45297</v>
      </c>
      <c r="D2" s="11" t="s">
        <v>16</v>
      </c>
      <c r="E2" s="11" t="s">
        <v>17</v>
      </c>
      <c r="F2" s="9" t="s">
        <v>18</v>
      </c>
      <c r="G2" s="9" t="s">
        <v>19</v>
      </c>
      <c r="H2" s="12">
        <v>-86.96</v>
      </c>
      <c r="I2" s="13">
        <v>-86.96</v>
      </c>
      <c r="J2" s="13" t="s">
        <v>20</v>
      </c>
      <c r="K2" s="14" t="s">
        <v>20</v>
      </c>
      <c r="L2" s="15">
        <v>0</v>
      </c>
      <c r="M2" s="16" t="s">
        <v>21</v>
      </c>
      <c r="N2" s="17"/>
      <c r="O2" s="18" t="s">
        <v>22</v>
      </c>
    </row>
    <row r="3" spans="1:15" s="19" customFormat="1" ht="17.25" customHeight="1" x14ac:dyDescent="0.3">
      <c r="A3" s="8" t="s">
        <v>23</v>
      </c>
      <c r="B3" s="20"/>
      <c r="C3" s="10">
        <v>45300</v>
      </c>
      <c r="D3" s="11" t="s">
        <v>24</v>
      </c>
      <c r="E3" s="11" t="s">
        <v>25</v>
      </c>
      <c r="F3" s="9" t="s">
        <v>26</v>
      </c>
      <c r="G3" s="9" t="s">
        <v>19</v>
      </c>
      <c r="H3" s="12">
        <v>655</v>
      </c>
      <c r="I3" s="13">
        <v>655</v>
      </c>
      <c r="J3" s="13" t="s">
        <v>20</v>
      </c>
      <c r="K3" s="14" t="s">
        <v>20</v>
      </c>
      <c r="L3" s="15">
        <v>0</v>
      </c>
      <c r="M3" s="16" t="s">
        <v>21</v>
      </c>
      <c r="N3" s="17"/>
      <c r="O3" s="18" t="s">
        <v>22</v>
      </c>
    </row>
    <row r="4" spans="1:15" s="19" customFormat="1" ht="17.25" customHeight="1" x14ac:dyDescent="0.3">
      <c r="A4" s="8" t="s">
        <v>23</v>
      </c>
      <c r="B4" s="20"/>
      <c r="C4" s="10">
        <v>45300</v>
      </c>
      <c r="D4" s="11" t="s">
        <v>24</v>
      </c>
      <c r="E4" s="11" t="s">
        <v>27</v>
      </c>
      <c r="F4" s="9" t="s">
        <v>28</v>
      </c>
      <c r="G4" s="9" t="s">
        <v>19</v>
      </c>
      <c r="H4" s="12">
        <v>-78.599999999999994</v>
      </c>
      <c r="I4" s="13">
        <v>-78.599999999999994</v>
      </c>
      <c r="J4" s="13" t="s">
        <v>20</v>
      </c>
      <c r="K4" s="14" t="s">
        <v>20</v>
      </c>
      <c r="L4" s="15">
        <v>0</v>
      </c>
      <c r="M4" s="16" t="s">
        <v>21</v>
      </c>
      <c r="N4" s="17"/>
      <c r="O4" s="18" t="s">
        <v>22</v>
      </c>
    </row>
    <row r="5" spans="1:15" s="19" customFormat="1" ht="17.25" customHeight="1" x14ac:dyDescent="0.3">
      <c r="A5" s="8" t="s">
        <v>29</v>
      </c>
      <c r="B5" s="20"/>
      <c r="C5" s="10">
        <v>45301</v>
      </c>
      <c r="D5" s="11" t="s">
        <v>24</v>
      </c>
      <c r="E5" s="11" t="s">
        <v>25</v>
      </c>
      <c r="F5" s="9" t="s">
        <v>26</v>
      </c>
      <c r="G5" s="9" t="s">
        <v>19</v>
      </c>
      <c r="H5" s="12">
        <v>25</v>
      </c>
      <c r="I5" s="13">
        <v>25</v>
      </c>
      <c r="J5" s="13" t="s">
        <v>20</v>
      </c>
      <c r="K5" s="14" t="s">
        <v>20</v>
      </c>
      <c r="L5" s="15">
        <v>0</v>
      </c>
      <c r="M5" s="16" t="s">
        <v>21</v>
      </c>
      <c r="N5" s="17"/>
      <c r="O5" s="18" t="s">
        <v>22</v>
      </c>
    </row>
    <row r="6" spans="1:15" s="19" customFormat="1" ht="17.25" customHeight="1" x14ac:dyDescent="0.3">
      <c r="A6" s="8" t="s">
        <v>29</v>
      </c>
      <c r="B6" s="20"/>
      <c r="C6" s="10">
        <v>45301</v>
      </c>
      <c r="D6" s="11" t="s">
        <v>24</v>
      </c>
      <c r="E6" s="11" t="s">
        <v>27</v>
      </c>
      <c r="F6" s="9" t="s">
        <v>28</v>
      </c>
      <c r="G6" s="9" t="s">
        <v>19</v>
      </c>
      <c r="H6" s="12">
        <v>-3</v>
      </c>
      <c r="I6" s="13">
        <v>-3</v>
      </c>
      <c r="J6" s="13" t="s">
        <v>20</v>
      </c>
      <c r="K6" s="14" t="s">
        <v>20</v>
      </c>
      <c r="L6" s="15">
        <v>0</v>
      </c>
      <c r="M6" s="16" t="s">
        <v>21</v>
      </c>
      <c r="N6" s="17"/>
      <c r="O6" s="18" t="s">
        <v>22</v>
      </c>
    </row>
    <row r="7" spans="1:15" s="19" customFormat="1" ht="17.25" customHeight="1" x14ac:dyDescent="0.3">
      <c r="A7" s="8" t="s">
        <v>30</v>
      </c>
      <c r="B7" s="9"/>
      <c r="C7" s="10">
        <v>45310</v>
      </c>
      <c r="D7" s="11" t="s">
        <v>31</v>
      </c>
      <c r="E7" s="11" t="s">
        <v>32</v>
      </c>
      <c r="F7" s="9" t="s">
        <v>186</v>
      </c>
      <c r="G7" s="9" t="s">
        <v>19</v>
      </c>
      <c r="H7" s="12">
        <v>-22.74</v>
      </c>
      <c r="I7" s="13">
        <v>-22.74</v>
      </c>
      <c r="J7" s="13" t="s">
        <v>20</v>
      </c>
      <c r="K7" s="14" t="s">
        <v>20</v>
      </c>
      <c r="L7" s="15">
        <v>0</v>
      </c>
      <c r="M7" s="16" t="s">
        <v>21</v>
      </c>
      <c r="N7" s="17"/>
      <c r="O7" s="18" t="s">
        <v>22</v>
      </c>
    </row>
    <row r="8" spans="1:15" s="19" customFormat="1" ht="17.25" customHeight="1" x14ac:dyDescent="0.3">
      <c r="A8" s="8" t="s">
        <v>34</v>
      </c>
      <c r="B8" s="9"/>
      <c r="C8" s="10">
        <v>45328</v>
      </c>
      <c r="D8" s="11" t="s">
        <v>16</v>
      </c>
      <c r="E8" s="11" t="s">
        <v>17</v>
      </c>
      <c r="F8" s="9" t="s">
        <v>18</v>
      </c>
      <c r="G8" s="9" t="s">
        <v>19</v>
      </c>
      <c r="H8" s="12">
        <v>-86.89</v>
      </c>
      <c r="I8" s="13">
        <v>-86.89</v>
      </c>
      <c r="J8" s="13" t="s">
        <v>20</v>
      </c>
      <c r="K8" s="14" t="s">
        <v>20</v>
      </c>
      <c r="L8" s="15">
        <v>0</v>
      </c>
      <c r="M8" s="16" t="s">
        <v>35</v>
      </c>
      <c r="N8" s="17"/>
      <c r="O8" s="18" t="s">
        <v>22</v>
      </c>
    </row>
    <row r="9" spans="1:15" s="19" customFormat="1" ht="17.25" customHeight="1" x14ac:dyDescent="0.3">
      <c r="A9" s="8" t="s">
        <v>36</v>
      </c>
      <c r="B9" s="9"/>
      <c r="C9" s="10">
        <v>45330</v>
      </c>
      <c r="D9" s="11" t="s">
        <v>24</v>
      </c>
      <c r="E9" s="11" t="s">
        <v>37</v>
      </c>
      <c r="F9" s="9" t="s">
        <v>26</v>
      </c>
      <c r="G9" s="9" t="s">
        <v>19</v>
      </c>
      <c r="H9" s="12">
        <v>1890</v>
      </c>
      <c r="I9" s="13">
        <v>1890</v>
      </c>
      <c r="J9" s="13" t="s">
        <v>20</v>
      </c>
      <c r="K9" s="14" t="s">
        <v>20</v>
      </c>
      <c r="L9" s="15">
        <v>0</v>
      </c>
      <c r="M9" s="16" t="s">
        <v>35</v>
      </c>
      <c r="N9" s="17"/>
      <c r="O9" s="18" t="s">
        <v>22</v>
      </c>
    </row>
    <row r="10" spans="1:15" s="19" customFormat="1" ht="17.25" customHeight="1" x14ac:dyDescent="0.3">
      <c r="A10" s="8" t="s">
        <v>36</v>
      </c>
      <c r="B10" s="9"/>
      <c r="C10" s="10">
        <v>45330</v>
      </c>
      <c r="D10" s="11" t="s">
        <v>24</v>
      </c>
      <c r="E10" s="11" t="s">
        <v>38</v>
      </c>
      <c r="F10" s="9" t="s">
        <v>28</v>
      </c>
      <c r="G10" s="9" t="s">
        <v>19</v>
      </c>
      <c r="H10" s="12">
        <v>-226.8</v>
      </c>
      <c r="I10" s="13">
        <v>-226.8</v>
      </c>
      <c r="J10" s="13" t="s">
        <v>20</v>
      </c>
      <c r="K10" s="14" t="s">
        <v>20</v>
      </c>
      <c r="L10" s="15">
        <v>0</v>
      </c>
      <c r="M10" s="16" t="s">
        <v>35</v>
      </c>
      <c r="N10" s="17"/>
      <c r="O10" s="18" t="s">
        <v>22</v>
      </c>
    </row>
    <row r="11" spans="1:15" s="19" customFormat="1" ht="17.25" customHeight="1" x14ac:dyDescent="0.3">
      <c r="A11" s="8" t="s">
        <v>39</v>
      </c>
      <c r="B11" s="20"/>
      <c r="C11" s="10">
        <v>45334</v>
      </c>
      <c r="D11" s="11" t="s">
        <v>40</v>
      </c>
      <c r="E11" s="11" t="s">
        <v>41</v>
      </c>
      <c r="F11" s="9" t="s">
        <v>46</v>
      </c>
      <c r="G11" s="9" t="s">
        <v>19</v>
      </c>
      <c r="H11" s="12">
        <v>-480</v>
      </c>
      <c r="I11" s="13">
        <v>-480</v>
      </c>
      <c r="J11" s="13" t="s">
        <v>20</v>
      </c>
      <c r="K11" s="14" t="s">
        <v>20</v>
      </c>
      <c r="L11" s="15">
        <v>0</v>
      </c>
      <c r="M11" s="16" t="s">
        <v>35</v>
      </c>
      <c r="N11" s="17"/>
      <c r="O11" s="18" t="s">
        <v>22</v>
      </c>
    </row>
    <row r="12" spans="1:15" s="19" customFormat="1" ht="17.25" customHeight="1" x14ac:dyDescent="0.3">
      <c r="A12" s="8" t="s">
        <v>42</v>
      </c>
      <c r="B12" s="9"/>
      <c r="C12" s="10">
        <v>45341</v>
      </c>
      <c r="D12" s="11" t="s">
        <v>31</v>
      </c>
      <c r="E12" s="11" t="s">
        <v>32</v>
      </c>
      <c r="F12" s="9" t="s">
        <v>186</v>
      </c>
      <c r="G12" s="9" t="s">
        <v>19</v>
      </c>
      <c r="H12" s="12">
        <v>-22.74</v>
      </c>
      <c r="I12" s="13">
        <v>-22.74</v>
      </c>
      <c r="J12" s="13" t="s">
        <v>20</v>
      </c>
      <c r="K12" s="14" t="s">
        <v>20</v>
      </c>
      <c r="L12" s="15">
        <v>0</v>
      </c>
      <c r="M12" s="16" t="s">
        <v>35</v>
      </c>
      <c r="N12" s="17"/>
      <c r="O12" s="18" t="s">
        <v>22</v>
      </c>
    </row>
    <row r="13" spans="1:15" s="19" customFormat="1" ht="17.25" customHeight="1" x14ac:dyDescent="0.3">
      <c r="A13" s="8" t="s">
        <v>43</v>
      </c>
      <c r="B13" s="20"/>
      <c r="C13" s="10">
        <v>45353</v>
      </c>
      <c r="D13" s="11" t="s">
        <v>44</v>
      </c>
      <c r="E13" s="11" t="s">
        <v>45</v>
      </c>
      <c r="F13" s="9" t="s">
        <v>46</v>
      </c>
      <c r="G13" s="9" t="s">
        <v>19</v>
      </c>
      <c r="H13" s="12">
        <v>-26.4</v>
      </c>
      <c r="I13" s="13">
        <v>-26.4</v>
      </c>
      <c r="J13" s="13" t="s">
        <v>20</v>
      </c>
      <c r="K13" s="14" t="s">
        <v>20</v>
      </c>
      <c r="L13" s="15">
        <v>0</v>
      </c>
      <c r="M13" s="16" t="s">
        <v>47</v>
      </c>
      <c r="N13" s="17"/>
      <c r="O13" s="18" t="s">
        <v>22</v>
      </c>
    </row>
    <row r="14" spans="1:15" s="19" customFormat="1" ht="17.25" customHeight="1" x14ac:dyDescent="0.3">
      <c r="A14" s="8" t="s">
        <v>48</v>
      </c>
      <c r="B14" s="20"/>
      <c r="C14" s="10">
        <v>45353</v>
      </c>
      <c r="D14" s="11" t="s">
        <v>49</v>
      </c>
      <c r="E14" s="11" t="s">
        <v>50</v>
      </c>
      <c r="F14" s="9" t="s">
        <v>33</v>
      </c>
      <c r="G14" s="9" t="s">
        <v>19</v>
      </c>
      <c r="H14" s="12">
        <v>-40</v>
      </c>
      <c r="I14" s="13">
        <v>-40</v>
      </c>
      <c r="J14" s="13" t="s">
        <v>20</v>
      </c>
      <c r="K14" s="14" t="s">
        <v>20</v>
      </c>
      <c r="L14" s="15">
        <v>0</v>
      </c>
      <c r="M14" s="16" t="s">
        <v>47</v>
      </c>
      <c r="N14" s="17"/>
      <c r="O14" s="18" t="s">
        <v>22</v>
      </c>
    </row>
    <row r="15" spans="1:15" s="19" customFormat="1" ht="17.25" customHeight="1" x14ac:dyDescent="0.3">
      <c r="A15" s="8" t="s">
        <v>51</v>
      </c>
      <c r="B15" s="20"/>
      <c r="C15" s="10">
        <v>45357</v>
      </c>
      <c r="D15" s="11" t="s">
        <v>16</v>
      </c>
      <c r="E15" s="11" t="s">
        <v>17</v>
      </c>
      <c r="F15" s="9" t="s">
        <v>18</v>
      </c>
      <c r="G15" s="9" t="s">
        <v>19</v>
      </c>
      <c r="H15" s="12">
        <v>-86.89</v>
      </c>
      <c r="I15" s="13">
        <v>-86.89</v>
      </c>
      <c r="J15" s="13" t="s">
        <v>20</v>
      </c>
      <c r="K15" s="14" t="s">
        <v>20</v>
      </c>
      <c r="L15" s="15">
        <v>0</v>
      </c>
      <c r="M15" s="16" t="s">
        <v>47</v>
      </c>
      <c r="N15" s="17"/>
      <c r="O15" s="18" t="s">
        <v>22</v>
      </c>
    </row>
    <row r="16" spans="1:15" s="19" customFormat="1" ht="17.25" customHeight="1" x14ac:dyDescent="0.3">
      <c r="A16" s="8" t="s">
        <v>52</v>
      </c>
      <c r="B16" s="20"/>
      <c r="C16" s="10">
        <v>45360</v>
      </c>
      <c r="D16" s="11" t="s">
        <v>24</v>
      </c>
      <c r="E16" s="11" t="s">
        <v>53</v>
      </c>
      <c r="F16" s="9" t="s">
        <v>26</v>
      </c>
      <c r="G16" s="9" t="s">
        <v>19</v>
      </c>
      <c r="H16" s="12">
        <v>1260</v>
      </c>
      <c r="I16" s="13">
        <v>1260</v>
      </c>
      <c r="J16" s="13" t="s">
        <v>20</v>
      </c>
      <c r="K16" s="14" t="s">
        <v>20</v>
      </c>
      <c r="L16" s="15">
        <v>0</v>
      </c>
      <c r="M16" s="16" t="s">
        <v>47</v>
      </c>
      <c r="N16" s="17"/>
      <c r="O16" s="18" t="s">
        <v>22</v>
      </c>
    </row>
    <row r="17" spans="1:15" s="19" customFormat="1" ht="17.25" customHeight="1" x14ac:dyDescent="0.3">
      <c r="A17" s="8" t="s">
        <v>52</v>
      </c>
      <c r="B17" s="20"/>
      <c r="C17" s="10">
        <v>45360</v>
      </c>
      <c r="D17" s="11" t="s">
        <v>24</v>
      </c>
      <c r="E17" s="11" t="s">
        <v>54</v>
      </c>
      <c r="F17" s="9" t="s">
        <v>28</v>
      </c>
      <c r="G17" s="9" t="s">
        <v>19</v>
      </c>
      <c r="H17" s="12">
        <v>-151.19999999999999</v>
      </c>
      <c r="I17" s="13">
        <v>-151.19999999999999</v>
      </c>
      <c r="J17" s="13" t="s">
        <v>20</v>
      </c>
      <c r="K17" s="14" t="s">
        <v>20</v>
      </c>
      <c r="L17" s="15">
        <v>0</v>
      </c>
      <c r="M17" s="16" t="s">
        <v>47</v>
      </c>
      <c r="N17" s="17"/>
      <c r="O17" s="18" t="s">
        <v>22</v>
      </c>
    </row>
    <row r="18" spans="1:15" s="19" customFormat="1" ht="17.25" customHeight="1" x14ac:dyDescent="0.3">
      <c r="A18" s="8" t="s">
        <v>55</v>
      </c>
      <c r="B18" s="20"/>
      <c r="C18" s="10">
        <v>45362</v>
      </c>
      <c r="D18" s="11" t="s">
        <v>24</v>
      </c>
      <c r="E18" s="11" t="s">
        <v>53</v>
      </c>
      <c r="F18" s="9" t="s">
        <v>26</v>
      </c>
      <c r="G18" s="9" t="s">
        <v>19</v>
      </c>
      <c r="H18" s="12">
        <v>25</v>
      </c>
      <c r="I18" s="13">
        <v>25</v>
      </c>
      <c r="J18" s="13" t="s">
        <v>20</v>
      </c>
      <c r="K18" s="14" t="s">
        <v>20</v>
      </c>
      <c r="L18" s="15">
        <v>0</v>
      </c>
      <c r="M18" s="16" t="s">
        <v>47</v>
      </c>
      <c r="N18" s="17"/>
      <c r="O18" s="18" t="s">
        <v>22</v>
      </c>
    </row>
    <row r="19" spans="1:15" s="19" customFormat="1" ht="17.25" customHeight="1" x14ac:dyDescent="0.3">
      <c r="A19" s="8" t="s">
        <v>55</v>
      </c>
      <c r="B19" s="20"/>
      <c r="C19" s="10">
        <v>45362</v>
      </c>
      <c r="D19" s="11" t="s">
        <v>24</v>
      </c>
      <c r="E19" s="11" t="s">
        <v>54</v>
      </c>
      <c r="F19" s="9" t="s">
        <v>28</v>
      </c>
      <c r="G19" s="9" t="s">
        <v>19</v>
      </c>
      <c r="H19" s="12">
        <v>-3</v>
      </c>
      <c r="I19" s="13">
        <v>-3</v>
      </c>
      <c r="J19" s="13" t="s">
        <v>20</v>
      </c>
      <c r="K19" s="14" t="s">
        <v>20</v>
      </c>
      <c r="L19" s="15">
        <v>0</v>
      </c>
      <c r="M19" s="16" t="s">
        <v>47</v>
      </c>
      <c r="N19" s="17"/>
      <c r="O19" s="18" t="s">
        <v>22</v>
      </c>
    </row>
    <row r="20" spans="1:15" s="19" customFormat="1" ht="17.25" customHeight="1" x14ac:dyDescent="0.3">
      <c r="A20" s="8" t="s">
        <v>56</v>
      </c>
      <c r="B20" s="20"/>
      <c r="C20" s="10">
        <v>45370</v>
      </c>
      <c r="D20" s="11" t="s">
        <v>31</v>
      </c>
      <c r="E20" s="11" t="s">
        <v>32</v>
      </c>
      <c r="F20" s="9" t="s">
        <v>186</v>
      </c>
      <c r="G20" s="9" t="s">
        <v>19</v>
      </c>
      <c r="H20" s="12">
        <v>-22.74</v>
      </c>
      <c r="I20" s="13">
        <v>-22.74</v>
      </c>
      <c r="J20" s="13" t="s">
        <v>20</v>
      </c>
      <c r="K20" s="14" t="s">
        <v>20</v>
      </c>
      <c r="L20" s="15">
        <v>0</v>
      </c>
      <c r="M20" s="21" t="s">
        <v>47</v>
      </c>
      <c r="N20" s="17"/>
      <c r="O20" s="18" t="s">
        <v>22</v>
      </c>
    </row>
    <row r="21" spans="1:15" s="19" customFormat="1" ht="17.25" customHeight="1" x14ac:dyDescent="0.3">
      <c r="A21" s="8" t="s">
        <v>57</v>
      </c>
      <c r="B21" s="20"/>
      <c r="C21" s="10">
        <v>45383</v>
      </c>
      <c r="D21" s="11" t="s">
        <v>44</v>
      </c>
      <c r="E21" s="11" t="s">
        <v>58</v>
      </c>
      <c r="F21" s="9" t="s">
        <v>46</v>
      </c>
      <c r="G21" s="9" t="s">
        <v>19</v>
      </c>
      <c r="H21" s="12">
        <v>-19.7</v>
      </c>
      <c r="I21" s="13">
        <v>-19.7</v>
      </c>
      <c r="J21" s="13" t="s">
        <v>20</v>
      </c>
      <c r="K21" s="14" t="s">
        <v>20</v>
      </c>
      <c r="L21" s="15">
        <v>0</v>
      </c>
      <c r="M21" s="16" t="s">
        <v>59</v>
      </c>
      <c r="N21" s="17"/>
      <c r="O21" s="18" t="s">
        <v>22</v>
      </c>
    </row>
    <row r="22" spans="1:15" s="19" customFormat="1" ht="17.25" customHeight="1" x14ac:dyDescent="0.3">
      <c r="A22" s="8" t="s">
        <v>60</v>
      </c>
      <c r="B22" s="20"/>
      <c r="C22" s="10">
        <v>45388</v>
      </c>
      <c r="D22" s="11" t="s">
        <v>16</v>
      </c>
      <c r="E22" s="11" t="s">
        <v>17</v>
      </c>
      <c r="F22" s="9" t="s">
        <v>18</v>
      </c>
      <c r="G22" s="9" t="s">
        <v>19</v>
      </c>
      <c r="H22" s="12">
        <v>-86.89</v>
      </c>
      <c r="I22" s="13">
        <v>-86.89</v>
      </c>
      <c r="J22" s="13" t="s">
        <v>20</v>
      </c>
      <c r="K22" s="14" t="s">
        <v>20</v>
      </c>
      <c r="L22" s="15">
        <v>0</v>
      </c>
      <c r="M22" s="16" t="s">
        <v>59</v>
      </c>
      <c r="N22" s="17"/>
      <c r="O22" s="18" t="s">
        <v>22</v>
      </c>
    </row>
    <row r="23" spans="1:15" s="19" customFormat="1" ht="17.25" customHeight="1" x14ac:dyDescent="0.3">
      <c r="A23" s="8" t="s">
        <v>61</v>
      </c>
      <c r="B23" s="20"/>
      <c r="C23" s="10">
        <v>45390</v>
      </c>
      <c r="D23" s="11" t="s">
        <v>24</v>
      </c>
      <c r="E23" s="11" t="s">
        <v>62</v>
      </c>
      <c r="F23" s="9" t="s">
        <v>26</v>
      </c>
      <c r="G23" s="9" t="s">
        <v>19</v>
      </c>
      <c r="H23" s="12">
        <v>1260</v>
      </c>
      <c r="I23" s="13">
        <v>1260</v>
      </c>
      <c r="J23" s="13" t="s">
        <v>20</v>
      </c>
      <c r="K23" s="14" t="s">
        <v>20</v>
      </c>
      <c r="L23" s="15">
        <v>0</v>
      </c>
      <c r="M23" s="16" t="s">
        <v>59</v>
      </c>
      <c r="N23" s="17"/>
      <c r="O23" s="18" t="s">
        <v>22</v>
      </c>
    </row>
    <row r="24" spans="1:15" s="19" customFormat="1" ht="17.25" customHeight="1" x14ac:dyDescent="0.3">
      <c r="A24" s="8" t="s">
        <v>61</v>
      </c>
      <c r="B24" s="20"/>
      <c r="C24" s="10">
        <v>45390</v>
      </c>
      <c r="D24" s="11" t="s">
        <v>24</v>
      </c>
      <c r="E24" s="11" t="s">
        <v>63</v>
      </c>
      <c r="F24" s="9" t="s">
        <v>28</v>
      </c>
      <c r="G24" s="9" t="s">
        <v>19</v>
      </c>
      <c r="H24" s="12">
        <v>-151.19999999999999</v>
      </c>
      <c r="I24" s="13">
        <v>-151.19999999999999</v>
      </c>
      <c r="J24" s="13" t="s">
        <v>20</v>
      </c>
      <c r="K24" s="14" t="s">
        <v>20</v>
      </c>
      <c r="L24" s="15">
        <v>0</v>
      </c>
      <c r="M24" s="16" t="s">
        <v>59</v>
      </c>
      <c r="N24" s="17"/>
      <c r="O24" s="18" t="s">
        <v>22</v>
      </c>
    </row>
    <row r="25" spans="1:15" s="19" customFormat="1" ht="17.25" customHeight="1" x14ac:dyDescent="0.3">
      <c r="A25" s="8" t="s">
        <v>64</v>
      </c>
      <c r="B25" s="20"/>
      <c r="C25" s="10">
        <v>45391</v>
      </c>
      <c r="D25" s="11" t="s">
        <v>24</v>
      </c>
      <c r="E25" s="11" t="s">
        <v>62</v>
      </c>
      <c r="F25" s="9" t="s">
        <v>26</v>
      </c>
      <c r="G25" s="9" t="s">
        <v>19</v>
      </c>
      <c r="H25" s="12">
        <v>25</v>
      </c>
      <c r="I25" s="13">
        <v>25</v>
      </c>
      <c r="J25" s="13" t="s">
        <v>20</v>
      </c>
      <c r="K25" s="14" t="s">
        <v>20</v>
      </c>
      <c r="L25" s="15">
        <v>0</v>
      </c>
      <c r="M25" s="16" t="s">
        <v>59</v>
      </c>
      <c r="N25" s="17"/>
      <c r="O25" s="18" t="s">
        <v>22</v>
      </c>
    </row>
    <row r="26" spans="1:15" s="19" customFormat="1" ht="17.25" customHeight="1" x14ac:dyDescent="0.3">
      <c r="A26" s="8" t="s">
        <v>64</v>
      </c>
      <c r="B26" s="20"/>
      <c r="C26" s="10">
        <v>45391</v>
      </c>
      <c r="D26" s="11" t="s">
        <v>24</v>
      </c>
      <c r="E26" s="11" t="s">
        <v>63</v>
      </c>
      <c r="F26" s="9" t="s">
        <v>28</v>
      </c>
      <c r="G26" s="9" t="s">
        <v>19</v>
      </c>
      <c r="H26" s="12">
        <v>-3</v>
      </c>
      <c r="I26" s="13">
        <v>-3</v>
      </c>
      <c r="J26" s="13" t="s">
        <v>20</v>
      </c>
      <c r="K26" s="14" t="s">
        <v>20</v>
      </c>
      <c r="L26" s="15">
        <v>0</v>
      </c>
      <c r="M26" s="16" t="s">
        <v>59</v>
      </c>
      <c r="N26" s="17"/>
      <c r="O26" s="18" t="s">
        <v>22</v>
      </c>
    </row>
    <row r="27" spans="1:15" s="19" customFormat="1" ht="17.25" customHeight="1" x14ac:dyDescent="0.3">
      <c r="A27" s="8" t="s">
        <v>65</v>
      </c>
      <c r="B27" s="20"/>
      <c r="C27" s="10">
        <v>45396</v>
      </c>
      <c r="D27" s="11" t="s">
        <v>66</v>
      </c>
      <c r="E27" s="11" t="s">
        <v>67</v>
      </c>
      <c r="F27" s="9" t="s">
        <v>33</v>
      </c>
      <c r="G27" s="9" t="s">
        <v>19</v>
      </c>
      <c r="H27" s="12">
        <v>-114</v>
      </c>
      <c r="I27" s="13">
        <v>-114</v>
      </c>
      <c r="J27" s="13" t="s">
        <v>20</v>
      </c>
      <c r="K27" s="14" t="s">
        <v>20</v>
      </c>
      <c r="L27" s="15">
        <v>0</v>
      </c>
      <c r="M27" s="16" t="s">
        <v>59</v>
      </c>
      <c r="N27" s="17"/>
      <c r="O27" s="18" t="s">
        <v>22</v>
      </c>
    </row>
    <row r="28" spans="1:15" s="19" customFormat="1" ht="17.25" customHeight="1" x14ac:dyDescent="0.3">
      <c r="A28" s="8" t="s">
        <v>68</v>
      </c>
      <c r="B28" s="20"/>
      <c r="C28" s="10">
        <v>45399</v>
      </c>
      <c r="D28" s="11" t="s">
        <v>69</v>
      </c>
      <c r="E28" s="11" t="s">
        <v>70</v>
      </c>
      <c r="F28" s="9" t="s">
        <v>46</v>
      </c>
      <c r="G28" s="9" t="s">
        <v>19</v>
      </c>
      <c r="H28" s="12">
        <v>-39</v>
      </c>
      <c r="I28" s="13">
        <v>-39</v>
      </c>
      <c r="J28" s="13" t="s">
        <v>20</v>
      </c>
      <c r="K28" s="14" t="s">
        <v>20</v>
      </c>
      <c r="L28" s="15">
        <v>0</v>
      </c>
      <c r="M28" s="16" t="s">
        <v>59</v>
      </c>
      <c r="N28" s="17"/>
      <c r="O28" s="18" t="s">
        <v>22</v>
      </c>
    </row>
    <row r="29" spans="1:15" s="19" customFormat="1" ht="17.25" customHeight="1" x14ac:dyDescent="0.3">
      <c r="A29" s="8" t="s">
        <v>71</v>
      </c>
      <c r="B29" s="20"/>
      <c r="C29" s="10">
        <v>45401</v>
      </c>
      <c r="D29" s="11" t="s">
        <v>31</v>
      </c>
      <c r="E29" s="11" t="s">
        <v>32</v>
      </c>
      <c r="F29" s="9" t="s">
        <v>186</v>
      </c>
      <c r="G29" s="9" t="s">
        <v>19</v>
      </c>
      <c r="H29" s="12">
        <v>-26.06</v>
      </c>
      <c r="I29" s="13">
        <v>-26.06</v>
      </c>
      <c r="J29" s="13" t="s">
        <v>20</v>
      </c>
      <c r="K29" s="14" t="s">
        <v>20</v>
      </c>
      <c r="L29" s="15">
        <v>0</v>
      </c>
      <c r="M29" s="16" t="s">
        <v>59</v>
      </c>
      <c r="N29" s="17"/>
      <c r="O29" s="18" t="s">
        <v>22</v>
      </c>
    </row>
    <row r="30" spans="1:15" s="19" customFormat="1" ht="17.25" customHeight="1" x14ac:dyDescent="0.3">
      <c r="A30" s="8" t="s">
        <v>72</v>
      </c>
      <c r="B30" s="20"/>
      <c r="C30" s="10">
        <v>45413</v>
      </c>
      <c r="D30" s="11" t="s">
        <v>73</v>
      </c>
      <c r="E30" s="11" t="s">
        <v>74</v>
      </c>
      <c r="F30" s="9" t="s">
        <v>186</v>
      </c>
      <c r="G30" s="9" t="s">
        <v>19</v>
      </c>
      <c r="H30" s="12">
        <v>-181.37</v>
      </c>
      <c r="I30" s="13">
        <v>-181.37</v>
      </c>
      <c r="J30" s="13" t="s">
        <v>20</v>
      </c>
      <c r="K30" s="14" t="s">
        <v>20</v>
      </c>
      <c r="L30" s="15">
        <v>0</v>
      </c>
      <c r="M30" s="16" t="s">
        <v>75</v>
      </c>
      <c r="N30" s="17"/>
      <c r="O30" s="18" t="s">
        <v>22</v>
      </c>
    </row>
    <row r="31" spans="1:15" s="19" customFormat="1" ht="17.25" customHeight="1" x14ac:dyDescent="0.3">
      <c r="A31" s="8" t="s">
        <v>76</v>
      </c>
      <c r="B31" s="20"/>
      <c r="C31" s="10">
        <v>45413</v>
      </c>
      <c r="D31" s="11" t="s">
        <v>44</v>
      </c>
      <c r="E31" s="11" t="s">
        <v>77</v>
      </c>
      <c r="F31" s="9" t="s">
        <v>46</v>
      </c>
      <c r="G31" s="9" t="s">
        <v>19</v>
      </c>
      <c r="H31" s="12">
        <v>-64.8</v>
      </c>
      <c r="I31" s="13">
        <v>-64.8</v>
      </c>
      <c r="J31" s="13" t="s">
        <v>20</v>
      </c>
      <c r="K31" s="14" t="s">
        <v>20</v>
      </c>
      <c r="L31" s="15">
        <v>0</v>
      </c>
      <c r="M31" s="16" t="s">
        <v>75</v>
      </c>
      <c r="N31" s="17"/>
      <c r="O31" s="18" t="s">
        <v>22</v>
      </c>
    </row>
    <row r="32" spans="1:15" s="19" customFormat="1" ht="17.25" customHeight="1" x14ac:dyDescent="0.3">
      <c r="A32" s="8" t="s">
        <v>78</v>
      </c>
      <c r="B32" s="20"/>
      <c r="C32" s="10">
        <v>45413</v>
      </c>
      <c r="D32" s="11" t="s">
        <v>79</v>
      </c>
      <c r="E32" s="11" t="s">
        <v>80</v>
      </c>
      <c r="F32" s="9" t="s">
        <v>81</v>
      </c>
      <c r="G32" s="9" t="s">
        <v>10</v>
      </c>
      <c r="H32" s="12">
        <v>-333.52</v>
      </c>
      <c r="I32" s="13" t="s">
        <v>20</v>
      </c>
      <c r="J32" s="13" t="s">
        <v>20</v>
      </c>
      <c r="K32" s="14">
        <v>-333.52</v>
      </c>
      <c r="L32" s="15">
        <v>0</v>
      </c>
      <c r="M32" s="16" t="s">
        <v>82</v>
      </c>
      <c r="N32" s="17"/>
      <c r="O32" s="18" t="s">
        <v>22</v>
      </c>
    </row>
    <row r="33" spans="1:15" s="19" customFormat="1" ht="17.25" customHeight="1" x14ac:dyDescent="0.3">
      <c r="A33" s="8" t="s">
        <v>83</v>
      </c>
      <c r="B33" s="20"/>
      <c r="C33" s="10">
        <v>45418</v>
      </c>
      <c r="D33" s="11" t="s">
        <v>16</v>
      </c>
      <c r="E33" s="11" t="s">
        <v>17</v>
      </c>
      <c r="F33" s="9" t="s">
        <v>18</v>
      </c>
      <c r="G33" s="9" t="s">
        <v>19</v>
      </c>
      <c r="H33" s="12">
        <v>-86.89</v>
      </c>
      <c r="I33" s="13">
        <v>-86.89</v>
      </c>
      <c r="J33" s="13" t="s">
        <v>20</v>
      </c>
      <c r="K33" s="14" t="s">
        <v>20</v>
      </c>
      <c r="L33" s="15">
        <v>0</v>
      </c>
      <c r="M33" s="16" t="s">
        <v>75</v>
      </c>
      <c r="N33" s="17"/>
      <c r="O33" s="18" t="s">
        <v>22</v>
      </c>
    </row>
    <row r="34" spans="1:15" s="19" customFormat="1" ht="17.25" customHeight="1" x14ac:dyDescent="0.3">
      <c r="A34" s="8" t="s">
        <v>84</v>
      </c>
      <c r="B34" s="20"/>
      <c r="C34" s="10">
        <v>45421</v>
      </c>
      <c r="D34" s="11" t="s">
        <v>24</v>
      </c>
      <c r="E34" s="11" t="s">
        <v>85</v>
      </c>
      <c r="F34" s="9" t="s">
        <v>26</v>
      </c>
      <c r="G34" s="9" t="s">
        <v>19</v>
      </c>
      <c r="H34" s="12">
        <v>1260</v>
      </c>
      <c r="I34" s="13">
        <v>1260</v>
      </c>
      <c r="J34" s="13" t="s">
        <v>20</v>
      </c>
      <c r="K34" s="14" t="s">
        <v>20</v>
      </c>
      <c r="L34" s="15">
        <v>0</v>
      </c>
      <c r="M34" s="16" t="s">
        <v>75</v>
      </c>
      <c r="N34" s="17"/>
      <c r="O34" s="18" t="s">
        <v>22</v>
      </c>
    </row>
    <row r="35" spans="1:15" s="19" customFormat="1" ht="17.25" customHeight="1" x14ac:dyDescent="0.3">
      <c r="A35" s="8" t="s">
        <v>84</v>
      </c>
      <c r="B35" s="20"/>
      <c r="C35" s="10">
        <v>45421</v>
      </c>
      <c r="D35" s="11" t="s">
        <v>24</v>
      </c>
      <c r="E35" s="11" t="s">
        <v>86</v>
      </c>
      <c r="F35" s="9" t="s">
        <v>28</v>
      </c>
      <c r="G35" s="9" t="s">
        <v>19</v>
      </c>
      <c r="H35" s="12">
        <v>-151.19999999999999</v>
      </c>
      <c r="I35" s="13">
        <v>-151.19999999999999</v>
      </c>
      <c r="J35" s="13" t="s">
        <v>20</v>
      </c>
      <c r="K35" s="14" t="s">
        <v>20</v>
      </c>
      <c r="L35" s="15">
        <v>0</v>
      </c>
      <c r="M35" s="16" t="s">
        <v>75</v>
      </c>
      <c r="N35" s="17"/>
      <c r="O35" s="18" t="s">
        <v>22</v>
      </c>
    </row>
    <row r="36" spans="1:15" s="19" customFormat="1" ht="17.25" customHeight="1" x14ac:dyDescent="0.3">
      <c r="A36" s="8" t="s">
        <v>87</v>
      </c>
      <c r="B36" s="20"/>
      <c r="C36" s="10">
        <v>45421</v>
      </c>
      <c r="D36" s="11" t="s">
        <v>24</v>
      </c>
      <c r="E36" s="11" t="s">
        <v>85</v>
      </c>
      <c r="F36" s="9" t="s">
        <v>26</v>
      </c>
      <c r="G36" s="9" t="s">
        <v>19</v>
      </c>
      <c r="H36" s="12">
        <v>25</v>
      </c>
      <c r="I36" s="13">
        <v>25</v>
      </c>
      <c r="J36" s="13" t="s">
        <v>20</v>
      </c>
      <c r="K36" s="14" t="s">
        <v>20</v>
      </c>
      <c r="L36" s="15">
        <v>0</v>
      </c>
      <c r="M36" s="16" t="s">
        <v>75</v>
      </c>
      <c r="N36" s="17"/>
      <c r="O36" s="18" t="s">
        <v>22</v>
      </c>
    </row>
    <row r="37" spans="1:15" s="19" customFormat="1" ht="17.25" customHeight="1" x14ac:dyDescent="0.3">
      <c r="A37" s="8" t="s">
        <v>87</v>
      </c>
      <c r="B37" s="20"/>
      <c r="C37" s="10">
        <v>45421</v>
      </c>
      <c r="D37" s="11" t="s">
        <v>24</v>
      </c>
      <c r="E37" s="11" t="s">
        <v>86</v>
      </c>
      <c r="F37" s="9" t="s">
        <v>28</v>
      </c>
      <c r="G37" s="9" t="s">
        <v>19</v>
      </c>
      <c r="H37" s="12">
        <v>-3</v>
      </c>
      <c r="I37" s="13">
        <v>-3</v>
      </c>
      <c r="J37" s="13" t="s">
        <v>20</v>
      </c>
      <c r="K37" s="14" t="s">
        <v>20</v>
      </c>
      <c r="L37" s="15">
        <v>0</v>
      </c>
      <c r="M37" s="16" t="s">
        <v>75</v>
      </c>
      <c r="N37" s="17"/>
      <c r="O37" s="18" t="s">
        <v>22</v>
      </c>
    </row>
    <row r="38" spans="1:15" s="19" customFormat="1" ht="17.25" customHeight="1" x14ac:dyDescent="0.3">
      <c r="A38" s="8" t="s">
        <v>88</v>
      </c>
      <c r="B38" s="20"/>
      <c r="C38" s="10">
        <v>45431</v>
      </c>
      <c r="D38" s="11" t="s">
        <v>31</v>
      </c>
      <c r="E38" s="11" t="s">
        <v>32</v>
      </c>
      <c r="F38" s="9" t="s">
        <v>186</v>
      </c>
      <c r="G38" s="9" t="s">
        <v>19</v>
      </c>
      <c r="H38" s="12">
        <v>-26.06</v>
      </c>
      <c r="I38" s="13">
        <v>-26.06</v>
      </c>
      <c r="J38" s="13" t="s">
        <v>20</v>
      </c>
      <c r="K38" s="14" t="s">
        <v>20</v>
      </c>
      <c r="L38" s="15">
        <v>0</v>
      </c>
      <c r="M38" s="16" t="s">
        <v>75</v>
      </c>
      <c r="N38" s="17"/>
      <c r="O38" s="18" t="s">
        <v>22</v>
      </c>
    </row>
    <row r="39" spans="1:15" s="19" customFormat="1" ht="17.25" customHeight="1" x14ac:dyDescent="0.3">
      <c r="A39" s="8" t="s">
        <v>89</v>
      </c>
      <c r="B39" s="20"/>
      <c r="C39" s="10">
        <v>45433</v>
      </c>
      <c r="D39" s="11" t="s">
        <v>49</v>
      </c>
      <c r="E39" s="11" t="s">
        <v>50</v>
      </c>
      <c r="F39" s="9" t="s">
        <v>33</v>
      </c>
      <c r="G39" s="9" t="s">
        <v>19</v>
      </c>
      <c r="H39" s="12">
        <v>-40</v>
      </c>
      <c r="I39" s="13">
        <v>-40</v>
      </c>
      <c r="J39" s="13" t="s">
        <v>20</v>
      </c>
      <c r="K39" s="14" t="s">
        <v>20</v>
      </c>
      <c r="L39" s="15">
        <v>0</v>
      </c>
      <c r="M39" s="16" t="s">
        <v>75</v>
      </c>
      <c r="N39" s="17"/>
      <c r="O39" s="18" t="s">
        <v>22</v>
      </c>
    </row>
    <row r="40" spans="1:15" s="19" customFormat="1" ht="17.25" customHeight="1" x14ac:dyDescent="0.3">
      <c r="A40" s="8" t="s">
        <v>90</v>
      </c>
      <c r="B40" s="20"/>
      <c r="C40" s="10">
        <v>45436</v>
      </c>
      <c r="D40" s="11" t="s">
        <v>69</v>
      </c>
      <c r="E40" s="11" t="s">
        <v>70</v>
      </c>
      <c r="F40" s="9" t="s">
        <v>46</v>
      </c>
      <c r="G40" s="9" t="s">
        <v>10</v>
      </c>
      <c r="H40" s="12">
        <v>-240</v>
      </c>
      <c r="I40" s="13" t="s">
        <v>20</v>
      </c>
      <c r="J40" s="13" t="s">
        <v>20</v>
      </c>
      <c r="K40" s="14">
        <v>-240</v>
      </c>
      <c r="L40" s="15">
        <v>0</v>
      </c>
      <c r="M40" s="16" t="s">
        <v>82</v>
      </c>
      <c r="N40" s="17"/>
      <c r="O40" s="18" t="s">
        <v>22</v>
      </c>
    </row>
    <row r="41" spans="1:15" s="19" customFormat="1" ht="17.25" customHeight="1" x14ac:dyDescent="0.3">
      <c r="A41" s="8" t="s">
        <v>91</v>
      </c>
      <c r="B41" s="20"/>
      <c r="C41" s="10">
        <v>45436</v>
      </c>
      <c r="D41" s="11" t="s">
        <v>69</v>
      </c>
      <c r="E41" s="11" t="s">
        <v>70</v>
      </c>
      <c r="F41" s="9" t="s">
        <v>46</v>
      </c>
      <c r="G41" s="9" t="s">
        <v>10</v>
      </c>
      <c r="H41" s="12">
        <v>-120</v>
      </c>
      <c r="I41" s="13" t="s">
        <v>20</v>
      </c>
      <c r="J41" s="13" t="s">
        <v>20</v>
      </c>
      <c r="K41" s="14">
        <v>-120</v>
      </c>
      <c r="L41" s="15">
        <v>0</v>
      </c>
      <c r="M41" s="16" t="s">
        <v>82</v>
      </c>
      <c r="N41" s="17"/>
      <c r="O41" s="18" t="s">
        <v>22</v>
      </c>
    </row>
    <row r="42" spans="1:15" s="19" customFormat="1" ht="17.25" customHeight="1" x14ac:dyDescent="0.3">
      <c r="A42" s="8" t="s">
        <v>92</v>
      </c>
      <c r="B42" s="20"/>
      <c r="C42" s="10">
        <v>45440</v>
      </c>
      <c r="D42" s="11" t="s">
        <v>93</v>
      </c>
      <c r="E42" s="11" t="s">
        <v>94</v>
      </c>
      <c r="F42" s="9" t="s">
        <v>81</v>
      </c>
      <c r="G42" s="9" t="s">
        <v>10</v>
      </c>
      <c r="H42" s="12">
        <v>-35.99</v>
      </c>
      <c r="I42" s="13" t="s">
        <v>20</v>
      </c>
      <c r="J42" s="13" t="s">
        <v>20</v>
      </c>
      <c r="K42" s="14">
        <v>-35.99</v>
      </c>
      <c r="L42" s="15">
        <v>0</v>
      </c>
      <c r="M42" s="16" t="s">
        <v>82</v>
      </c>
      <c r="N42" s="17"/>
      <c r="O42" s="18" t="s">
        <v>22</v>
      </c>
    </row>
    <row r="43" spans="1:15" s="19" customFormat="1" ht="17.25" customHeight="1" x14ac:dyDescent="0.3">
      <c r="A43" s="8" t="s">
        <v>95</v>
      </c>
      <c r="B43" s="20"/>
      <c r="C43" s="10">
        <v>45442</v>
      </c>
      <c r="D43" s="11" t="s">
        <v>96</v>
      </c>
      <c r="E43" s="11" t="s">
        <v>97</v>
      </c>
      <c r="F43" s="9" t="s">
        <v>81</v>
      </c>
      <c r="G43" s="9" t="s">
        <v>19</v>
      </c>
      <c r="H43" s="12">
        <v>-201</v>
      </c>
      <c r="I43" s="13">
        <v>-201</v>
      </c>
      <c r="J43" s="13" t="s">
        <v>20</v>
      </c>
      <c r="K43" s="14" t="s">
        <v>20</v>
      </c>
      <c r="L43" s="15">
        <v>0</v>
      </c>
      <c r="M43" s="16" t="s">
        <v>75</v>
      </c>
      <c r="N43" s="17"/>
      <c r="O43" s="18" t="s">
        <v>22</v>
      </c>
    </row>
    <row r="44" spans="1:15" s="19" customFormat="1" ht="17.25" customHeight="1" x14ac:dyDescent="0.3">
      <c r="A44" s="8" t="s">
        <v>98</v>
      </c>
      <c r="B44" s="20"/>
      <c r="C44" s="10">
        <v>45444</v>
      </c>
      <c r="D44" s="11" t="s">
        <v>44</v>
      </c>
      <c r="E44" s="11" t="s">
        <v>99</v>
      </c>
      <c r="F44" s="9" t="s">
        <v>46</v>
      </c>
      <c r="G44" s="9" t="s">
        <v>19</v>
      </c>
      <c r="H44" s="12">
        <v>-43.2</v>
      </c>
      <c r="I44" s="13">
        <v>-43.2</v>
      </c>
      <c r="J44" s="13" t="s">
        <v>20</v>
      </c>
      <c r="K44" s="14" t="s">
        <v>20</v>
      </c>
      <c r="L44" s="15">
        <v>0</v>
      </c>
      <c r="M44" s="16" t="s">
        <v>100</v>
      </c>
      <c r="N44" s="17"/>
      <c r="O44" s="18" t="s">
        <v>22</v>
      </c>
    </row>
    <row r="45" spans="1:15" s="19" customFormat="1" ht="17.25" customHeight="1" x14ac:dyDescent="0.3">
      <c r="A45" s="8" t="s">
        <v>101</v>
      </c>
      <c r="B45" s="20"/>
      <c r="C45" s="10">
        <v>45449</v>
      </c>
      <c r="D45" s="11" t="s">
        <v>16</v>
      </c>
      <c r="E45" s="11" t="s">
        <v>17</v>
      </c>
      <c r="F45" s="9" t="s">
        <v>18</v>
      </c>
      <c r="G45" s="9" t="s">
        <v>19</v>
      </c>
      <c r="H45" s="12">
        <v>-86.89</v>
      </c>
      <c r="I45" s="13">
        <v>-86.89</v>
      </c>
      <c r="J45" s="13" t="s">
        <v>20</v>
      </c>
      <c r="K45" s="14" t="s">
        <v>20</v>
      </c>
      <c r="L45" s="15">
        <v>0</v>
      </c>
      <c r="M45" s="16" t="s">
        <v>100</v>
      </c>
      <c r="N45" s="17"/>
      <c r="O45" s="18" t="s">
        <v>22</v>
      </c>
    </row>
    <row r="46" spans="1:15" s="19" customFormat="1" ht="17.25" customHeight="1" x14ac:dyDescent="0.3">
      <c r="A46" s="8" t="s">
        <v>102</v>
      </c>
      <c r="B46" s="20"/>
      <c r="C46" s="10">
        <v>45453</v>
      </c>
      <c r="D46" s="11" t="s">
        <v>24</v>
      </c>
      <c r="E46" s="11" t="s">
        <v>103</v>
      </c>
      <c r="F46" s="9" t="s">
        <v>26</v>
      </c>
      <c r="G46" s="9" t="s">
        <v>19</v>
      </c>
      <c r="H46" s="12">
        <v>1260</v>
      </c>
      <c r="I46" s="13">
        <v>1260</v>
      </c>
      <c r="J46" s="13" t="s">
        <v>20</v>
      </c>
      <c r="K46" s="14" t="s">
        <v>20</v>
      </c>
      <c r="L46" s="15">
        <v>0</v>
      </c>
      <c r="M46" s="16" t="s">
        <v>100</v>
      </c>
      <c r="N46" s="17"/>
      <c r="O46" s="18" t="s">
        <v>22</v>
      </c>
    </row>
    <row r="47" spans="1:15" s="19" customFormat="1" ht="17.25" customHeight="1" x14ac:dyDescent="0.3">
      <c r="A47" s="8" t="s">
        <v>102</v>
      </c>
      <c r="B47" s="20"/>
      <c r="C47" s="10">
        <v>45453</v>
      </c>
      <c r="D47" s="11" t="s">
        <v>24</v>
      </c>
      <c r="E47" s="11" t="s">
        <v>104</v>
      </c>
      <c r="F47" s="9" t="s">
        <v>28</v>
      </c>
      <c r="G47" s="9" t="s">
        <v>19</v>
      </c>
      <c r="H47" s="12">
        <v>-151.19999999999999</v>
      </c>
      <c r="I47" s="13">
        <v>-151.19999999999999</v>
      </c>
      <c r="J47" s="13" t="s">
        <v>20</v>
      </c>
      <c r="K47" s="14" t="s">
        <v>20</v>
      </c>
      <c r="L47" s="15">
        <v>0</v>
      </c>
      <c r="M47" s="16" t="s">
        <v>100</v>
      </c>
      <c r="N47" s="17"/>
      <c r="O47" s="18" t="s">
        <v>22</v>
      </c>
    </row>
    <row r="48" spans="1:15" s="19" customFormat="1" ht="17.25" customHeight="1" x14ac:dyDescent="0.3">
      <c r="A48" s="8" t="s">
        <v>105</v>
      </c>
      <c r="B48" s="20"/>
      <c r="C48" s="10">
        <v>45455</v>
      </c>
      <c r="D48" s="11" t="s">
        <v>24</v>
      </c>
      <c r="E48" s="11" t="s">
        <v>103</v>
      </c>
      <c r="F48" s="9" t="s">
        <v>26</v>
      </c>
      <c r="G48" s="9" t="s">
        <v>19</v>
      </c>
      <c r="H48" s="12">
        <v>25</v>
      </c>
      <c r="I48" s="13">
        <v>25</v>
      </c>
      <c r="J48" s="13" t="s">
        <v>20</v>
      </c>
      <c r="K48" s="14" t="s">
        <v>20</v>
      </c>
      <c r="L48" s="15">
        <v>0</v>
      </c>
      <c r="M48" s="16" t="s">
        <v>100</v>
      </c>
      <c r="N48" s="17"/>
      <c r="O48" s="18" t="s">
        <v>22</v>
      </c>
    </row>
    <row r="49" spans="1:15" s="19" customFormat="1" ht="17.25" customHeight="1" x14ac:dyDescent="0.3">
      <c r="A49" s="8" t="s">
        <v>105</v>
      </c>
      <c r="B49" s="20"/>
      <c r="C49" s="10">
        <v>45455</v>
      </c>
      <c r="D49" s="11" t="s">
        <v>24</v>
      </c>
      <c r="E49" s="11" t="s">
        <v>104</v>
      </c>
      <c r="F49" s="9" t="s">
        <v>28</v>
      </c>
      <c r="G49" s="9" t="s">
        <v>19</v>
      </c>
      <c r="H49" s="12">
        <v>-3</v>
      </c>
      <c r="I49" s="13">
        <v>-3</v>
      </c>
      <c r="J49" s="13" t="s">
        <v>20</v>
      </c>
      <c r="K49" s="14" t="s">
        <v>20</v>
      </c>
      <c r="L49" s="15">
        <v>0</v>
      </c>
      <c r="M49" s="16" t="s">
        <v>100</v>
      </c>
      <c r="N49" s="17"/>
      <c r="O49" s="18" t="s">
        <v>22</v>
      </c>
    </row>
    <row r="50" spans="1:15" s="19" customFormat="1" ht="17.25" customHeight="1" x14ac:dyDescent="0.3">
      <c r="A50" s="8" t="s">
        <v>106</v>
      </c>
      <c r="B50" s="20"/>
      <c r="C50" s="10">
        <v>45462</v>
      </c>
      <c r="D50" s="11" t="s">
        <v>31</v>
      </c>
      <c r="E50" s="11" t="s">
        <v>32</v>
      </c>
      <c r="F50" s="9" t="s">
        <v>186</v>
      </c>
      <c r="G50" s="9" t="s">
        <v>19</v>
      </c>
      <c r="H50" s="12">
        <v>-26.06</v>
      </c>
      <c r="I50" s="13">
        <v>-26.06</v>
      </c>
      <c r="J50" s="13" t="s">
        <v>20</v>
      </c>
      <c r="K50" s="14" t="s">
        <v>20</v>
      </c>
      <c r="L50" s="15">
        <v>0</v>
      </c>
      <c r="M50" s="16" t="s">
        <v>100</v>
      </c>
      <c r="N50" s="17"/>
      <c r="O50" s="18" t="s">
        <v>22</v>
      </c>
    </row>
    <row r="51" spans="1:15" s="19" customFormat="1" ht="17.25" customHeight="1" x14ac:dyDescent="0.3">
      <c r="A51" s="8" t="s">
        <v>107</v>
      </c>
      <c r="B51" s="20"/>
      <c r="C51" s="10">
        <v>45470</v>
      </c>
      <c r="D51" s="11" t="s">
        <v>69</v>
      </c>
      <c r="E51" s="11" t="s">
        <v>108</v>
      </c>
      <c r="F51" s="9" t="s">
        <v>46</v>
      </c>
      <c r="G51" s="9" t="s">
        <v>10</v>
      </c>
      <c r="H51" s="12">
        <v>-39</v>
      </c>
      <c r="I51" s="13" t="s">
        <v>20</v>
      </c>
      <c r="J51" s="13" t="s">
        <v>20</v>
      </c>
      <c r="K51" s="14">
        <v>-39</v>
      </c>
      <c r="L51" s="15">
        <v>0</v>
      </c>
      <c r="M51" s="16" t="s">
        <v>109</v>
      </c>
      <c r="N51" s="17"/>
      <c r="O51" s="18" t="s">
        <v>22</v>
      </c>
    </row>
    <row r="52" spans="1:15" s="19" customFormat="1" ht="17.25" customHeight="1" x14ac:dyDescent="0.3">
      <c r="A52" s="8" t="s">
        <v>110</v>
      </c>
      <c r="B52" s="20"/>
      <c r="C52" s="10">
        <v>45474</v>
      </c>
      <c r="D52" s="11" t="s">
        <v>44</v>
      </c>
      <c r="E52" s="11" t="s">
        <v>111</v>
      </c>
      <c r="F52" s="9" t="s">
        <v>46</v>
      </c>
      <c r="G52" s="9" t="s">
        <v>19</v>
      </c>
      <c r="H52" s="12">
        <v>-46.8</v>
      </c>
      <c r="I52" s="13">
        <v>-46.8</v>
      </c>
      <c r="J52" s="13" t="s">
        <v>20</v>
      </c>
      <c r="K52" s="14" t="s">
        <v>20</v>
      </c>
      <c r="L52" s="15">
        <v>0</v>
      </c>
      <c r="M52" s="16" t="s">
        <v>112</v>
      </c>
      <c r="N52" s="17"/>
      <c r="O52" s="18" t="s">
        <v>22</v>
      </c>
    </row>
    <row r="53" spans="1:15" s="19" customFormat="1" ht="17.25" customHeight="1" x14ac:dyDescent="0.3">
      <c r="A53" s="8" t="s">
        <v>113</v>
      </c>
      <c r="B53" s="20"/>
      <c r="C53" s="10">
        <v>45479</v>
      </c>
      <c r="D53" s="11" t="s">
        <v>16</v>
      </c>
      <c r="E53" s="11" t="s">
        <v>17</v>
      </c>
      <c r="F53" s="9" t="s">
        <v>18</v>
      </c>
      <c r="G53" s="9" t="s">
        <v>19</v>
      </c>
      <c r="H53" s="12">
        <v>-86.89</v>
      </c>
      <c r="I53" s="13">
        <v>-86.89</v>
      </c>
      <c r="J53" s="13" t="s">
        <v>20</v>
      </c>
      <c r="K53" s="14" t="s">
        <v>20</v>
      </c>
      <c r="L53" s="15">
        <v>0</v>
      </c>
      <c r="M53" s="16" t="s">
        <v>112</v>
      </c>
      <c r="N53" s="17"/>
      <c r="O53" s="18" t="s">
        <v>22</v>
      </c>
    </row>
    <row r="54" spans="1:15" s="19" customFormat="1" ht="17.25" customHeight="1" x14ac:dyDescent="0.3">
      <c r="A54" s="8" t="s">
        <v>114</v>
      </c>
      <c r="B54" s="20"/>
      <c r="C54" s="10">
        <v>45481</v>
      </c>
      <c r="D54" s="11" t="s">
        <v>24</v>
      </c>
      <c r="E54" s="11" t="s">
        <v>115</v>
      </c>
      <c r="F54" s="9" t="s">
        <v>26</v>
      </c>
      <c r="G54" s="9" t="s">
        <v>19</v>
      </c>
      <c r="H54" s="12">
        <v>1348</v>
      </c>
      <c r="I54" s="13">
        <v>1348</v>
      </c>
      <c r="J54" s="13" t="s">
        <v>20</v>
      </c>
      <c r="K54" s="14" t="s">
        <v>20</v>
      </c>
      <c r="L54" s="15">
        <v>0</v>
      </c>
      <c r="M54" s="16" t="s">
        <v>112</v>
      </c>
      <c r="N54" s="17"/>
      <c r="O54" s="18" t="s">
        <v>22</v>
      </c>
    </row>
    <row r="55" spans="1:15" s="19" customFormat="1" ht="17.25" customHeight="1" x14ac:dyDescent="0.3">
      <c r="A55" s="8" t="s">
        <v>114</v>
      </c>
      <c r="B55" s="20"/>
      <c r="C55" s="10">
        <v>45481</v>
      </c>
      <c r="D55" s="11" t="s">
        <v>24</v>
      </c>
      <c r="E55" s="11" t="s">
        <v>116</v>
      </c>
      <c r="F55" s="9" t="s">
        <v>28</v>
      </c>
      <c r="G55" s="9" t="s">
        <v>19</v>
      </c>
      <c r="H55" s="12">
        <v>-161.76</v>
      </c>
      <c r="I55" s="13">
        <v>-161.76</v>
      </c>
      <c r="J55" s="13" t="s">
        <v>20</v>
      </c>
      <c r="K55" s="14" t="s">
        <v>20</v>
      </c>
      <c r="L55" s="15">
        <v>0</v>
      </c>
      <c r="M55" s="16" t="s">
        <v>112</v>
      </c>
      <c r="N55" s="17"/>
      <c r="O55" s="18" t="s">
        <v>22</v>
      </c>
    </row>
    <row r="56" spans="1:15" s="19" customFormat="1" ht="17.25" customHeight="1" x14ac:dyDescent="0.3">
      <c r="A56" s="8" t="s">
        <v>117</v>
      </c>
      <c r="B56" s="20"/>
      <c r="C56" s="10">
        <v>45482</v>
      </c>
      <c r="D56" s="11" t="s">
        <v>24</v>
      </c>
      <c r="E56" s="11" t="s">
        <v>115</v>
      </c>
      <c r="F56" s="9" t="s">
        <v>26</v>
      </c>
      <c r="G56" s="9" t="s">
        <v>19</v>
      </c>
      <c r="H56" s="12">
        <v>25</v>
      </c>
      <c r="I56" s="13">
        <v>25</v>
      </c>
      <c r="J56" s="13" t="s">
        <v>20</v>
      </c>
      <c r="K56" s="14" t="s">
        <v>20</v>
      </c>
      <c r="L56" s="15">
        <v>0</v>
      </c>
      <c r="M56" s="16" t="s">
        <v>112</v>
      </c>
      <c r="N56" s="17"/>
      <c r="O56" s="18" t="s">
        <v>22</v>
      </c>
    </row>
    <row r="57" spans="1:15" s="19" customFormat="1" ht="17.25" customHeight="1" x14ac:dyDescent="0.3">
      <c r="A57" s="8" t="s">
        <v>117</v>
      </c>
      <c r="B57" s="20"/>
      <c r="C57" s="10">
        <v>45482</v>
      </c>
      <c r="D57" s="11" t="s">
        <v>24</v>
      </c>
      <c r="E57" s="11" t="s">
        <v>116</v>
      </c>
      <c r="F57" s="9" t="s">
        <v>28</v>
      </c>
      <c r="G57" s="9" t="s">
        <v>19</v>
      </c>
      <c r="H57" s="12">
        <v>-3</v>
      </c>
      <c r="I57" s="13">
        <v>-3</v>
      </c>
      <c r="J57" s="13" t="s">
        <v>20</v>
      </c>
      <c r="K57" s="14" t="s">
        <v>20</v>
      </c>
      <c r="L57" s="15">
        <v>0</v>
      </c>
      <c r="M57" s="16" t="s">
        <v>112</v>
      </c>
      <c r="N57" s="17"/>
      <c r="O57" s="18" t="s">
        <v>22</v>
      </c>
    </row>
    <row r="58" spans="1:15" s="19" customFormat="1" ht="17.25" customHeight="1" x14ac:dyDescent="0.3">
      <c r="A58" s="8" t="s">
        <v>118</v>
      </c>
      <c r="B58" s="20"/>
      <c r="C58" s="10">
        <v>45490</v>
      </c>
      <c r="D58" s="11" t="s">
        <v>119</v>
      </c>
      <c r="E58" s="11" t="s">
        <v>120</v>
      </c>
      <c r="F58" s="47" t="s">
        <v>186</v>
      </c>
      <c r="G58" s="9" t="s">
        <v>19</v>
      </c>
      <c r="H58" s="12">
        <v>-65</v>
      </c>
      <c r="I58" s="13">
        <v>-65</v>
      </c>
      <c r="J58" s="13" t="s">
        <v>20</v>
      </c>
      <c r="K58" s="14" t="s">
        <v>20</v>
      </c>
      <c r="L58" s="15">
        <v>0</v>
      </c>
      <c r="M58" s="16" t="s">
        <v>112</v>
      </c>
      <c r="N58" s="17"/>
      <c r="O58" s="18" t="s">
        <v>22</v>
      </c>
    </row>
    <row r="59" spans="1:15" s="19" customFormat="1" ht="17.25" customHeight="1" x14ac:dyDescent="0.3">
      <c r="A59" s="8" t="s">
        <v>121</v>
      </c>
      <c r="B59" s="20"/>
      <c r="C59" s="10">
        <v>45492</v>
      </c>
      <c r="D59" s="11" t="s">
        <v>31</v>
      </c>
      <c r="E59" s="11" t="s">
        <v>32</v>
      </c>
      <c r="F59" s="9" t="s">
        <v>186</v>
      </c>
      <c r="G59" s="9" t="s">
        <v>19</v>
      </c>
      <c r="H59" s="12">
        <v>-26.06</v>
      </c>
      <c r="I59" s="13">
        <v>-26.06</v>
      </c>
      <c r="J59" s="13" t="s">
        <v>20</v>
      </c>
      <c r="K59" s="14" t="s">
        <v>20</v>
      </c>
      <c r="L59" s="15">
        <v>0</v>
      </c>
      <c r="M59" s="16" t="s">
        <v>112</v>
      </c>
      <c r="N59" s="17"/>
      <c r="O59" s="18" t="s">
        <v>22</v>
      </c>
    </row>
    <row r="60" spans="1:15" s="19" customFormat="1" ht="17.25" customHeight="1" x14ac:dyDescent="0.3">
      <c r="A60" s="8" t="s">
        <v>122</v>
      </c>
      <c r="B60" s="20"/>
      <c r="C60" s="10">
        <v>45497</v>
      </c>
      <c r="D60" s="11" t="s">
        <v>123</v>
      </c>
      <c r="E60" s="11" t="s">
        <v>124</v>
      </c>
      <c r="F60" s="47" t="s">
        <v>186</v>
      </c>
      <c r="G60" s="9" t="s">
        <v>19</v>
      </c>
      <c r="H60" s="12">
        <v>-93</v>
      </c>
      <c r="I60" s="13">
        <v>-93</v>
      </c>
      <c r="J60" s="13" t="s">
        <v>20</v>
      </c>
      <c r="K60" s="14" t="s">
        <v>20</v>
      </c>
      <c r="L60" s="15">
        <v>0</v>
      </c>
      <c r="M60" s="16" t="s">
        <v>112</v>
      </c>
      <c r="N60" s="17"/>
      <c r="O60" s="18" t="s">
        <v>22</v>
      </c>
    </row>
    <row r="61" spans="1:15" s="19" customFormat="1" ht="17.25" customHeight="1" x14ac:dyDescent="0.3">
      <c r="A61" s="8" t="s">
        <v>125</v>
      </c>
      <c r="B61" s="20"/>
      <c r="C61" s="10">
        <v>45498</v>
      </c>
      <c r="D61" s="11" t="s">
        <v>119</v>
      </c>
      <c r="E61" s="11" t="s">
        <v>126</v>
      </c>
      <c r="F61" s="47" t="s">
        <v>186</v>
      </c>
      <c r="G61" s="9" t="s">
        <v>19</v>
      </c>
      <c r="H61" s="12">
        <v>-120</v>
      </c>
      <c r="I61" s="13">
        <v>-120</v>
      </c>
      <c r="J61" s="13" t="s">
        <v>20</v>
      </c>
      <c r="K61" s="14" t="s">
        <v>20</v>
      </c>
      <c r="L61" s="15">
        <v>0</v>
      </c>
      <c r="M61" s="16" t="s">
        <v>112</v>
      </c>
      <c r="N61" s="17"/>
      <c r="O61" s="18" t="s">
        <v>22</v>
      </c>
    </row>
    <row r="62" spans="1:15" s="19" customFormat="1" ht="17.25" customHeight="1" x14ac:dyDescent="0.3">
      <c r="A62" s="8" t="s">
        <v>127</v>
      </c>
      <c r="B62" s="20"/>
      <c r="C62" s="10">
        <v>45505</v>
      </c>
      <c r="D62" s="11" t="s">
        <v>44</v>
      </c>
      <c r="E62" s="11" t="s">
        <v>128</v>
      </c>
      <c r="F62" s="9" t="s">
        <v>46</v>
      </c>
      <c r="G62" s="9" t="s">
        <v>19</v>
      </c>
      <c r="H62" s="12">
        <v>-64.8</v>
      </c>
      <c r="I62" s="13">
        <v>-64.8</v>
      </c>
      <c r="J62" s="13" t="s">
        <v>20</v>
      </c>
      <c r="K62" s="14" t="s">
        <v>20</v>
      </c>
      <c r="L62" s="15">
        <v>0</v>
      </c>
      <c r="M62" s="16" t="s">
        <v>129</v>
      </c>
      <c r="N62" s="17"/>
      <c r="O62" s="18" t="s">
        <v>22</v>
      </c>
    </row>
    <row r="63" spans="1:15" s="19" customFormat="1" ht="17.25" customHeight="1" x14ac:dyDescent="0.3">
      <c r="A63" s="8" t="s">
        <v>130</v>
      </c>
      <c r="B63" s="20"/>
      <c r="C63" s="10">
        <v>45510</v>
      </c>
      <c r="D63" s="11" t="s">
        <v>16</v>
      </c>
      <c r="E63" s="11" t="s">
        <v>17</v>
      </c>
      <c r="F63" s="9" t="s">
        <v>18</v>
      </c>
      <c r="G63" s="9" t="s">
        <v>19</v>
      </c>
      <c r="H63" s="12">
        <v>-86.89</v>
      </c>
      <c r="I63" s="13">
        <v>-86.89</v>
      </c>
      <c r="J63" s="13" t="s">
        <v>20</v>
      </c>
      <c r="K63" s="14" t="s">
        <v>20</v>
      </c>
      <c r="L63" s="15">
        <v>0</v>
      </c>
      <c r="M63" s="16" t="s">
        <v>129</v>
      </c>
      <c r="N63" s="17"/>
      <c r="O63" s="18" t="s">
        <v>22</v>
      </c>
    </row>
    <row r="64" spans="1:15" s="19" customFormat="1" ht="17.25" customHeight="1" x14ac:dyDescent="0.3">
      <c r="A64" s="8" t="s">
        <v>131</v>
      </c>
      <c r="B64" s="20"/>
      <c r="C64" s="10">
        <v>45511</v>
      </c>
      <c r="D64" s="11" t="s">
        <v>69</v>
      </c>
      <c r="E64" s="11" t="s">
        <v>132</v>
      </c>
      <c r="F64" s="9" t="s">
        <v>46</v>
      </c>
      <c r="G64" s="9" t="s">
        <v>10</v>
      </c>
      <c r="H64" s="12">
        <v>-39</v>
      </c>
      <c r="I64" s="13" t="s">
        <v>20</v>
      </c>
      <c r="J64" s="13" t="s">
        <v>20</v>
      </c>
      <c r="K64" s="14">
        <v>-39</v>
      </c>
      <c r="L64" s="15">
        <v>0</v>
      </c>
      <c r="M64" s="16" t="s">
        <v>133</v>
      </c>
      <c r="N64" s="17"/>
      <c r="O64" s="18" t="s">
        <v>22</v>
      </c>
    </row>
    <row r="65" spans="1:15" s="19" customFormat="1" ht="17.25" customHeight="1" x14ac:dyDescent="0.3">
      <c r="A65" s="8" t="s">
        <v>134</v>
      </c>
      <c r="B65" s="20"/>
      <c r="C65" s="10">
        <v>45512</v>
      </c>
      <c r="D65" s="11" t="s">
        <v>24</v>
      </c>
      <c r="E65" s="11" t="s">
        <v>135</v>
      </c>
      <c r="F65" s="9" t="s">
        <v>26</v>
      </c>
      <c r="G65" s="9" t="s">
        <v>19</v>
      </c>
      <c r="H65" s="12">
        <v>1348</v>
      </c>
      <c r="I65" s="13">
        <v>1348</v>
      </c>
      <c r="J65" s="13" t="s">
        <v>20</v>
      </c>
      <c r="K65" s="14" t="s">
        <v>20</v>
      </c>
      <c r="L65" s="15">
        <v>0</v>
      </c>
      <c r="M65" s="16" t="s">
        <v>129</v>
      </c>
      <c r="N65" s="17"/>
      <c r="O65" s="18" t="s">
        <v>22</v>
      </c>
    </row>
    <row r="66" spans="1:15" s="19" customFormat="1" ht="17.25" customHeight="1" x14ac:dyDescent="0.3">
      <c r="A66" s="8" t="s">
        <v>134</v>
      </c>
      <c r="B66" s="20"/>
      <c r="C66" s="10">
        <v>45512</v>
      </c>
      <c r="D66" s="11" t="s">
        <v>24</v>
      </c>
      <c r="E66" s="11" t="s">
        <v>136</v>
      </c>
      <c r="F66" s="9" t="s">
        <v>28</v>
      </c>
      <c r="G66" s="9" t="s">
        <v>19</v>
      </c>
      <c r="H66" s="12">
        <v>-161.76</v>
      </c>
      <c r="I66" s="13">
        <v>-161.76</v>
      </c>
      <c r="J66" s="13" t="s">
        <v>20</v>
      </c>
      <c r="K66" s="14" t="s">
        <v>20</v>
      </c>
      <c r="L66" s="15">
        <v>0</v>
      </c>
      <c r="M66" s="16" t="s">
        <v>129</v>
      </c>
      <c r="N66" s="17"/>
      <c r="O66" s="18" t="s">
        <v>22</v>
      </c>
    </row>
    <row r="67" spans="1:15" s="19" customFormat="1" ht="17.25" customHeight="1" x14ac:dyDescent="0.3">
      <c r="A67" s="8" t="s">
        <v>134</v>
      </c>
      <c r="B67" s="20"/>
      <c r="C67" s="10">
        <v>45512</v>
      </c>
      <c r="D67" s="11" t="s">
        <v>24</v>
      </c>
      <c r="E67" s="11" t="s">
        <v>137</v>
      </c>
      <c r="F67" s="9" t="s">
        <v>28</v>
      </c>
      <c r="G67" s="9" t="s">
        <v>19</v>
      </c>
      <c r="H67" s="12">
        <v>-40</v>
      </c>
      <c r="I67" s="13">
        <v>-40</v>
      </c>
      <c r="J67" s="13" t="s">
        <v>20</v>
      </c>
      <c r="K67" s="14" t="s">
        <v>20</v>
      </c>
      <c r="L67" s="15">
        <v>0</v>
      </c>
      <c r="M67" s="16" t="s">
        <v>129</v>
      </c>
      <c r="N67" s="17"/>
      <c r="O67" s="18" t="s">
        <v>22</v>
      </c>
    </row>
    <row r="68" spans="1:15" s="19" customFormat="1" ht="17.25" customHeight="1" x14ac:dyDescent="0.3">
      <c r="A68" s="8" t="s">
        <v>138</v>
      </c>
      <c r="B68" s="20"/>
      <c r="C68" s="10">
        <v>45514</v>
      </c>
      <c r="D68" s="11" t="s">
        <v>24</v>
      </c>
      <c r="E68" s="11" t="s">
        <v>135</v>
      </c>
      <c r="F68" s="9" t="s">
        <v>26</v>
      </c>
      <c r="G68" s="9" t="s">
        <v>19</v>
      </c>
      <c r="H68" s="12">
        <v>25</v>
      </c>
      <c r="I68" s="13">
        <v>25</v>
      </c>
      <c r="J68" s="13" t="s">
        <v>20</v>
      </c>
      <c r="K68" s="14" t="s">
        <v>20</v>
      </c>
      <c r="L68" s="15">
        <v>0</v>
      </c>
      <c r="M68" s="16" t="s">
        <v>129</v>
      </c>
      <c r="N68" s="17"/>
      <c r="O68" s="18" t="s">
        <v>22</v>
      </c>
    </row>
    <row r="69" spans="1:15" s="19" customFormat="1" ht="17.25" customHeight="1" x14ac:dyDescent="0.3">
      <c r="A69" s="8" t="s">
        <v>138</v>
      </c>
      <c r="B69" s="20"/>
      <c r="C69" s="10">
        <v>45514</v>
      </c>
      <c r="D69" s="11" t="s">
        <v>24</v>
      </c>
      <c r="E69" s="11" t="s">
        <v>139</v>
      </c>
      <c r="F69" s="9" t="s">
        <v>28</v>
      </c>
      <c r="G69" s="9" t="s">
        <v>19</v>
      </c>
      <c r="H69" s="12">
        <v>-3</v>
      </c>
      <c r="I69" s="13">
        <v>-3</v>
      </c>
      <c r="J69" s="13" t="s">
        <v>20</v>
      </c>
      <c r="K69" s="14" t="s">
        <v>20</v>
      </c>
      <c r="L69" s="15">
        <v>0</v>
      </c>
      <c r="M69" s="16" t="s">
        <v>129</v>
      </c>
      <c r="N69" s="17"/>
      <c r="O69" s="18" t="s">
        <v>22</v>
      </c>
    </row>
    <row r="70" spans="1:15" s="19" customFormat="1" ht="17.25" customHeight="1" x14ac:dyDescent="0.3">
      <c r="A70" s="8" t="s">
        <v>140</v>
      </c>
      <c r="B70" s="20"/>
      <c r="C70" s="10">
        <v>45518</v>
      </c>
      <c r="D70" s="11" t="s">
        <v>49</v>
      </c>
      <c r="E70" s="11" t="s">
        <v>141</v>
      </c>
      <c r="F70" s="9" t="s">
        <v>33</v>
      </c>
      <c r="G70" s="9" t="s">
        <v>19</v>
      </c>
      <c r="H70" s="12">
        <v>-40</v>
      </c>
      <c r="I70" s="13">
        <v>-40</v>
      </c>
      <c r="J70" s="13" t="s">
        <v>20</v>
      </c>
      <c r="K70" s="14" t="s">
        <v>20</v>
      </c>
      <c r="L70" s="15">
        <v>0</v>
      </c>
      <c r="M70" s="16" t="s">
        <v>129</v>
      </c>
      <c r="N70" s="17"/>
      <c r="O70" s="18" t="s">
        <v>22</v>
      </c>
    </row>
    <row r="71" spans="1:15" s="19" customFormat="1" ht="17.25" customHeight="1" x14ac:dyDescent="0.3">
      <c r="A71" s="8" t="s">
        <v>142</v>
      </c>
      <c r="B71" s="20"/>
      <c r="C71" s="10">
        <v>45524</v>
      </c>
      <c r="D71" s="11" t="s">
        <v>31</v>
      </c>
      <c r="E71" s="11" t="s">
        <v>32</v>
      </c>
      <c r="F71" s="9" t="s">
        <v>186</v>
      </c>
      <c r="G71" s="9" t="s">
        <v>19</v>
      </c>
      <c r="H71" s="12">
        <v>-26.06</v>
      </c>
      <c r="I71" s="13">
        <v>-26.06</v>
      </c>
      <c r="J71" s="13" t="s">
        <v>20</v>
      </c>
      <c r="K71" s="14" t="s">
        <v>20</v>
      </c>
      <c r="L71" s="15">
        <v>0</v>
      </c>
      <c r="M71" s="16" t="s">
        <v>129</v>
      </c>
      <c r="N71" s="17"/>
      <c r="O71" s="18" t="s">
        <v>22</v>
      </c>
    </row>
    <row r="72" spans="1:15" s="19" customFormat="1" ht="17.25" customHeight="1" x14ac:dyDescent="0.3">
      <c r="A72" s="8" t="s">
        <v>143</v>
      </c>
      <c r="B72" s="20"/>
      <c r="C72" s="10">
        <v>45536</v>
      </c>
      <c r="D72" s="11" t="s">
        <v>44</v>
      </c>
      <c r="E72" s="11" t="s">
        <v>144</v>
      </c>
      <c r="F72" s="9" t="s">
        <v>46</v>
      </c>
      <c r="G72" s="9" t="s">
        <v>19</v>
      </c>
      <c r="H72" s="12">
        <v>-50.4</v>
      </c>
      <c r="I72" s="13">
        <v>-50.4</v>
      </c>
      <c r="J72" s="13" t="s">
        <v>20</v>
      </c>
      <c r="K72" s="14" t="s">
        <v>20</v>
      </c>
      <c r="L72" s="15">
        <v>0</v>
      </c>
      <c r="M72" s="16" t="s">
        <v>145</v>
      </c>
      <c r="N72" s="17"/>
      <c r="O72" s="18" t="s">
        <v>22</v>
      </c>
    </row>
    <row r="73" spans="1:15" s="19" customFormat="1" ht="17.25" customHeight="1" x14ac:dyDescent="0.3">
      <c r="A73" s="8" t="s">
        <v>146</v>
      </c>
      <c r="B73" s="20"/>
      <c r="C73" s="10">
        <v>45541</v>
      </c>
      <c r="D73" s="11" t="s">
        <v>16</v>
      </c>
      <c r="E73" s="11" t="s">
        <v>17</v>
      </c>
      <c r="F73" s="9" t="s">
        <v>18</v>
      </c>
      <c r="G73" s="9" t="s">
        <v>19</v>
      </c>
      <c r="H73" s="12">
        <v>-86.89</v>
      </c>
      <c r="I73" s="13">
        <v>-86.89</v>
      </c>
      <c r="J73" s="13" t="s">
        <v>20</v>
      </c>
      <c r="K73" s="14" t="s">
        <v>20</v>
      </c>
      <c r="L73" s="15">
        <v>0</v>
      </c>
      <c r="M73" s="16" t="s">
        <v>145</v>
      </c>
      <c r="N73" s="17"/>
      <c r="O73" s="18" t="s">
        <v>22</v>
      </c>
    </row>
    <row r="74" spans="1:15" s="19" customFormat="1" ht="17.25" customHeight="1" x14ac:dyDescent="0.3">
      <c r="A74" s="8" t="s">
        <v>147</v>
      </c>
      <c r="B74" s="20"/>
      <c r="C74" s="10">
        <v>45544</v>
      </c>
      <c r="D74" s="11" t="s">
        <v>24</v>
      </c>
      <c r="E74" s="11" t="s">
        <v>148</v>
      </c>
      <c r="F74" s="9" t="s">
        <v>26</v>
      </c>
      <c r="G74" s="9" t="s">
        <v>19</v>
      </c>
      <c r="H74" s="12">
        <v>1298</v>
      </c>
      <c r="I74" s="13">
        <v>1298</v>
      </c>
      <c r="J74" s="13" t="s">
        <v>20</v>
      </c>
      <c r="K74" s="14" t="s">
        <v>20</v>
      </c>
      <c r="L74" s="15">
        <v>0</v>
      </c>
      <c r="M74" s="16" t="s">
        <v>145</v>
      </c>
      <c r="N74" s="17"/>
      <c r="O74" s="18" t="s">
        <v>22</v>
      </c>
    </row>
    <row r="75" spans="1:15" s="19" customFormat="1" ht="17.25" customHeight="1" x14ac:dyDescent="0.3">
      <c r="A75" s="8" t="s">
        <v>147</v>
      </c>
      <c r="B75" s="20"/>
      <c r="C75" s="10">
        <v>45544</v>
      </c>
      <c r="D75" s="11" t="s">
        <v>24</v>
      </c>
      <c r="E75" s="11" t="s">
        <v>149</v>
      </c>
      <c r="F75" s="9" t="s">
        <v>28</v>
      </c>
      <c r="G75" s="9" t="s">
        <v>19</v>
      </c>
      <c r="H75" s="12">
        <v>-155.76</v>
      </c>
      <c r="I75" s="13">
        <v>-155.76</v>
      </c>
      <c r="J75" s="13" t="s">
        <v>20</v>
      </c>
      <c r="K75" s="14" t="s">
        <v>20</v>
      </c>
      <c r="L75" s="15">
        <v>0</v>
      </c>
      <c r="M75" s="16" t="s">
        <v>145</v>
      </c>
      <c r="N75" s="17"/>
      <c r="O75" s="18" t="s">
        <v>22</v>
      </c>
    </row>
    <row r="76" spans="1:15" s="19" customFormat="1" ht="17.25" customHeight="1" x14ac:dyDescent="0.3">
      <c r="A76" s="8" t="s">
        <v>150</v>
      </c>
      <c r="B76" s="20"/>
      <c r="C76" s="10">
        <v>45545</v>
      </c>
      <c r="D76" s="11" t="s">
        <v>24</v>
      </c>
      <c r="E76" s="11" t="s">
        <v>148</v>
      </c>
      <c r="F76" s="9" t="s">
        <v>26</v>
      </c>
      <c r="G76" s="9" t="s">
        <v>19</v>
      </c>
      <c r="H76" s="12">
        <v>25</v>
      </c>
      <c r="I76" s="13">
        <v>25</v>
      </c>
      <c r="J76" s="13" t="s">
        <v>20</v>
      </c>
      <c r="K76" s="14" t="s">
        <v>20</v>
      </c>
      <c r="L76" s="15">
        <v>0</v>
      </c>
      <c r="M76" s="16" t="s">
        <v>145</v>
      </c>
      <c r="N76" s="17"/>
      <c r="O76" s="18" t="s">
        <v>22</v>
      </c>
    </row>
    <row r="77" spans="1:15" s="19" customFormat="1" ht="17.25" customHeight="1" x14ac:dyDescent="0.3">
      <c r="A77" s="8" t="s">
        <v>150</v>
      </c>
      <c r="B77" s="20"/>
      <c r="C77" s="10">
        <v>45545</v>
      </c>
      <c r="D77" s="11" t="s">
        <v>24</v>
      </c>
      <c r="E77" s="11" t="s">
        <v>149</v>
      </c>
      <c r="F77" s="9" t="s">
        <v>28</v>
      </c>
      <c r="G77" s="9" t="s">
        <v>19</v>
      </c>
      <c r="H77" s="12">
        <v>-3</v>
      </c>
      <c r="I77" s="13">
        <v>-3</v>
      </c>
      <c r="J77" s="13" t="s">
        <v>20</v>
      </c>
      <c r="K77" s="14" t="s">
        <v>20</v>
      </c>
      <c r="L77" s="15">
        <v>0</v>
      </c>
      <c r="M77" s="16" t="s">
        <v>145</v>
      </c>
      <c r="N77" s="17"/>
      <c r="O77" s="18" t="s">
        <v>22</v>
      </c>
    </row>
    <row r="78" spans="1:15" s="19" customFormat="1" ht="17.25" customHeight="1" x14ac:dyDescent="0.3">
      <c r="A78" s="8" t="s">
        <v>151</v>
      </c>
      <c r="B78" s="20"/>
      <c r="C78" s="10">
        <v>45554</v>
      </c>
      <c r="D78" s="11" t="s">
        <v>31</v>
      </c>
      <c r="E78" s="11" t="s">
        <v>32</v>
      </c>
      <c r="F78" s="9" t="s">
        <v>186</v>
      </c>
      <c r="G78" s="9" t="s">
        <v>19</v>
      </c>
      <c r="H78" s="12">
        <v>-26.06</v>
      </c>
      <c r="I78" s="13">
        <v>-26.06</v>
      </c>
      <c r="J78" s="13" t="s">
        <v>20</v>
      </c>
      <c r="K78" s="14" t="s">
        <v>20</v>
      </c>
      <c r="L78" s="15">
        <v>0</v>
      </c>
      <c r="M78" s="16" t="s">
        <v>145</v>
      </c>
      <c r="N78" s="17"/>
      <c r="O78" s="18" t="s">
        <v>22</v>
      </c>
    </row>
    <row r="79" spans="1:15" s="19" customFormat="1" ht="17.25" customHeight="1" x14ac:dyDescent="0.3">
      <c r="A79" s="8" t="s">
        <v>152</v>
      </c>
      <c r="B79" s="20"/>
      <c r="C79" s="10">
        <v>45562</v>
      </c>
      <c r="D79" s="11" t="s">
        <v>69</v>
      </c>
      <c r="E79" s="11" t="s">
        <v>153</v>
      </c>
      <c r="F79" s="9" t="s">
        <v>46</v>
      </c>
      <c r="G79" s="9" t="s">
        <v>10</v>
      </c>
      <c r="H79" s="12">
        <v>-39</v>
      </c>
      <c r="I79" s="13" t="s">
        <v>20</v>
      </c>
      <c r="J79" s="13" t="s">
        <v>20</v>
      </c>
      <c r="K79" s="14">
        <v>-39</v>
      </c>
      <c r="L79" s="15">
        <v>0</v>
      </c>
      <c r="M79" s="22" t="s">
        <v>154</v>
      </c>
      <c r="N79" s="17"/>
      <c r="O79" s="18" t="s">
        <v>22</v>
      </c>
    </row>
    <row r="80" spans="1:15" s="19" customFormat="1" ht="17.25" customHeight="1" x14ac:dyDescent="0.3">
      <c r="A80" s="8" t="s">
        <v>155</v>
      </c>
      <c r="B80" s="20"/>
      <c r="C80" s="10">
        <v>45566</v>
      </c>
      <c r="D80" s="11" t="s">
        <v>73</v>
      </c>
      <c r="E80" s="11" t="s">
        <v>74</v>
      </c>
      <c r="F80" s="9" t="s">
        <v>186</v>
      </c>
      <c r="G80" s="9" t="s">
        <v>19</v>
      </c>
      <c r="H80" s="12">
        <v>-180.38</v>
      </c>
      <c r="I80" s="13">
        <v>-180.38</v>
      </c>
      <c r="J80" s="13" t="s">
        <v>20</v>
      </c>
      <c r="K80" s="14" t="s">
        <v>20</v>
      </c>
      <c r="L80" s="15">
        <v>0</v>
      </c>
      <c r="M80" s="16" t="s">
        <v>156</v>
      </c>
      <c r="N80" s="17"/>
      <c r="O80" s="18" t="s">
        <v>22</v>
      </c>
    </row>
    <row r="81" spans="1:15" s="19" customFormat="1" ht="17.25" customHeight="1" x14ac:dyDescent="0.3">
      <c r="A81" s="8" t="s">
        <v>157</v>
      </c>
      <c r="B81" s="20"/>
      <c r="C81" s="10">
        <v>45567</v>
      </c>
      <c r="D81" s="11" t="s">
        <v>96</v>
      </c>
      <c r="E81" s="11" t="s">
        <v>158</v>
      </c>
      <c r="F81" s="9" t="s">
        <v>46</v>
      </c>
      <c r="G81" s="9" t="s">
        <v>19</v>
      </c>
      <c r="H81" s="12">
        <v>-75</v>
      </c>
      <c r="I81" s="13">
        <v>-75</v>
      </c>
      <c r="J81" s="13" t="s">
        <v>20</v>
      </c>
      <c r="K81" s="14" t="s">
        <v>20</v>
      </c>
      <c r="L81" s="15"/>
      <c r="M81" s="16" t="s">
        <v>156</v>
      </c>
      <c r="N81" s="17"/>
      <c r="O81" s="18" t="s">
        <v>22</v>
      </c>
    </row>
    <row r="82" spans="1:15" s="19" customFormat="1" ht="17.25" customHeight="1" x14ac:dyDescent="0.3">
      <c r="A82" s="8" t="s">
        <v>159</v>
      </c>
      <c r="B82" s="20"/>
      <c r="C82" s="10">
        <v>45571</v>
      </c>
      <c r="D82" s="11" t="s">
        <v>16</v>
      </c>
      <c r="E82" s="11" t="s">
        <v>17</v>
      </c>
      <c r="F82" s="9" t="s">
        <v>18</v>
      </c>
      <c r="G82" s="9" t="s">
        <v>19</v>
      </c>
      <c r="H82" s="12">
        <v>-86.89</v>
      </c>
      <c r="I82" s="13">
        <v>-86.89</v>
      </c>
      <c r="J82" s="13" t="s">
        <v>20</v>
      </c>
      <c r="K82" s="14" t="s">
        <v>20</v>
      </c>
      <c r="L82" s="15">
        <v>0</v>
      </c>
      <c r="M82" s="16" t="s">
        <v>156</v>
      </c>
      <c r="N82" s="17"/>
      <c r="O82" s="18" t="s">
        <v>22</v>
      </c>
    </row>
    <row r="83" spans="1:15" s="19" customFormat="1" ht="17.25" customHeight="1" x14ac:dyDescent="0.3">
      <c r="A83" s="8" t="s">
        <v>160</v>
      </c>
      <c r="B83" s="20"/>
      <c r="C83" s="10">
        <v>45574</v>
      </c>
      <c r="D83" s="11" t="s">
        <v>24</v>
      </c>
      <c r="E83" s="11" t="s">
        <v>161</v>
      </c>
      <c r="F83" s="9" t="s">
        <v>26</v>
      </c>
      <c r="G83" s="9" t="s">
        <v>19</v>
      </c>
      <c r="H83" s="12">
        <v>1348</v>
      </c>
      <c r="I83" s="13">
        <v>1348</v>
      </c>
      <c r="J83" s="13" t="s">
        <v>20</v>
      </c>
      <c r="K83" s="14" t="s">
        <v>20</v>
      </c>
      <c r="L83" s="15">
        <v>0</v>
      </c>
      <c r="M83" s="16" t="s">
        <v>156</v>
      </c>
      <c r="N83" s="17"/>
      <c r="O83" s="18" t="s">
        <v>22</v>
      </c>
    </row>
    <row r="84" spans="1:15" s="19" customFormat="1" ht="17.25" customHeight="1" x14ac:dyDescent="0.3">
      <c r="A84" s="8" t="s">
        <v>160</v>
      </c>
      <c r="B84" s="20"/>
      <c r="C84" s="10">
        <v>45574</v>
      </c>
      <c r="D84" s="11" t="s">
        <v>24</v>
      </c>
      <c r="E84" s="11" t="s">
        <v>162</v>
      </c>
      <c r="F84" s="9" t="s">
        <v>28</v>
      </c>
      <c r="G84" s="9" t="s">
        <v>19</v>
      </c>
      <c r="H84" s="12">
        <v>-161.76</v>
      </c>
      <c r="I84" s="13">
        <v>-161.76</v>
      </c>
      <c r="J84" s="13" t="s">
        <v>20</v>
      </c>
      <c r="K84" s="14" t="s">
        <v>20</v>
      </c>
      <c r="L84" s="15">
        <v>0</v>
      </c>
      <c r="M84" s="16" t="s">
        <v>156</v>
      </c>
      <c r="N84" s="17"/>
      <c r="O84" s="18" t="s">
        <v>22</v>
      </c>
    </row>
    <row r="85" spans="1:15" s="19" customFormat="1" ht="17.25" customHeight="1" x14ac:dyDescent="0.3">
      <c r="A85" s="8" t="s">
        <v>163</v>
      </c>
      <c r="B85" s="20"/>
      <c r="C85" s="10">
        <v>45584</v>
      </c>
      <c r="D85" s="11" t="s">
        <v>31</v>
      </c>
      <c r="E85" s="11" t="s">
        <v>32</v>
      </c>
      <c r="F85" s="9" t="s">
        <v>186</v>
      </c>
      <c r="G85" s="9" t="s">
        <v>19</v>
      </c>
      <c r="H85" s="12">
        <v>-26.06</v>
      </c>
      <c r="I85" s="13">
        <v>-26.06</v>
      </c>
      <c r="J85" s="13" t="s">
        <v>20</v>
      </c>
      <c r="K85" s="14" t="s">
        <v>20</v>
      </c>
      <c r="L85" s="15">
        <v>0</v>
      </c>
      <c r="M85" s="16" t="s">
        <v>156</v>
      </c>
      <c r="N85" s="17"/>
      <c r="O85" s="18" t="s">
        <v>22</v>
      </c>
    </row>
    <row r="86" spans="1:15" s="19" customFormat="1" ht="17.25" customHeight="1" x14ac:dyDescent="0.3">
      <c r="A86" s="8" t="s">
        <v>164</v>
      </c>
      <c r="B86" s="20"/>
      <c r="C86" s="10">
        <v>45597</v>
      </c>
      <c r="D86" s="11" t="s">
        <v>96</v>
      </c>
      <c r="E86" s="11" t="s">
        <v>184</v>
      </c>
      <c r="F86" s="9" t="s">
        <v>46</v>
      </c>
      <c r="G86" s="9" t="s">
        <v>19</v>
      </c>
      <c r="H86" s="12">
        <v>-67.5</v>
      </c>
      <c r="I86" s="13">
        <v>-67.5</v>
      </c>
      <c r="J86" s="13" t="s">
        <v>20</v>
      </c>
      <c r="K86" s="14" t="s">
        <v>20</v>
      </c>
      <c r="L86" s="15"/>
      <c r="M86" s="16" t="s">
        <v>165</v>
      </c>
      <c r="N86" s="17"/>
      <c r="O86" s="18" t="s">
        <v>22</v>
      </c>
    </row>
    <row r="87" spans="1:15" s="19" customFormat="1" ht="17.25" customHeight="1" x14ac:dyDescent="0.3">
      <c r="A87" s="8" t="s">
        <v>166</v>
      </c>
      <c r="B87" s="20"/>
      <c r="C87" s="10">
        <v>45602</v>
      </c>
      <c r="D87" s="11" t="s">
        <v>16</v>
      </c>
      <c r="E87" s="11" t="s">
        <v>17</v>
      </c>
      <c r="F87" s="9" t="s">
        <v>18</v>
      </c>
      <c r="G87" s="9" t="s">
        <v>19</v>
      </c>
      <c r="H87" s="12">
        <v>-86.89</v>
      </c>
      <c r="I87" s="13">
        <v>-86.89</v>
      </c>
      <c r="J87" s="13" t="s">
        <v>20</v>
      </c>
      <c r="K87" s="14" t="s">
        <v>20</v>
      </c>
      <c r="L87" s="15">
        <v>0</v>
      </c>
      <c r="M87" s="16" t="s">
        <v>165</v>
      </c>
      <c r="N87" s="17"/>
      <c r="O87" s="18" t="s">
        <v>22</v>
      </c>
    </row>
    <row r="88" spans="1:15" s="19" customFormat="1" ht="17.25" customHeight="1" x14ac:dyDescent="0.3">
      <c r="A88" s="8" t="s">
        <v>167</v>
      </c>
      <c r="B88" s="20"/>
      <c r="C88" s="10">
        <v>45605</v>
      </c>
      <c r="D88" s="11" t="s">
        <v>24</v>
      </c>
      <c r="E88" s="11" t="s">
        <v>168</v>
      </c>
      <c r="F88" s="9" t="s">
        <v>26</v>
      </c>
      <c r="G88" s="9" t="s">
        <v>19</v>
      </c>
      <c r="H88" s="12">
        <v>1323</v>
      </c>
      <c r="I88" s="13">
        <v>1323</v>
      </c>
      <c r="J88" s="13" t="s">
        <v>20</v>
      </c>
      <c r="K88" s="14" t="s">
        <v>20</v>
      </c>
      <c r="L88" s="15">
        <v>0</v>
      </c>
      <c r="M88" s="16" t="s">
        <v>165</v>
      </c>
      <c r="N88" s="17"/>
      <c r="O88" s="18" t="s">
        <v>22</v>
      </c>
    </row>
    <row r="89" spans="1:15" s="19" customFormat="1" ht="17.25" customHeight="1" x14ac:dyDescent="0.3">
      <c r="A89" s="8" t="s">
        <v>167</v>
      </c>
      <c r="B89" s="20"/>
      <c r="C89" s="10">
        <v>45605</v>
      </c>
      <c r="D89" s="11" t="s">
        <v>24</v>
      </c>
      <c r="E89" s="11" t="s">
        <v>169</v>
      </c>
      <c r="F89" s="9" t="s">
        <v>28</v>
      </c>
      <c r="G89" s="9" t="s">
        <v>19</v>
      </c>
      <c r="H89" s="12">
        <v>-158.76</v>
      </c>
      <c r="I89" s="13">
        <v>-158.76</v>
      </c>
      <c r="J89" s="13" t="s">
        <v>20</v>
      </c>
      <c r="K89" s="14" t="s">
        <v>20</v>
      </c>
      <c r="L89" s="15">
        <v>0</v>
      </c>
      <c r="M89" s="16" t="s">
        <v>165</v>
      </c>
      <c r="N89" s="17"/>
      <c r="O89" s="18" t="s">
        <v>22</v>
      </c>
    </row>
    <row r="90" spans="1:15" s="19" customFormat="1" ht="17.25" customHeight="1" x14ac:dyDescent="0.3">
      <c r="A90" s="8" t="s">
        <v>167</v>
      </c>
      <c r="B90" s="20"/>
      <c r="C90" s="10">
        <v>45605</v>
      </c>
      <c r="D90" s="11" t="s">
        <v>24</v>
      </c>
      <c r="E90" s="11" t="s">
        <v>170</v>
      </c>
      <c r="F90" s="9" t="s">
        <v>18</v>
      </c>
      <c r="G90" s="9" t="s">
        <v>19</v>
      </c>
      <c r="H90" s="12">
        <v>-330</v>
      </c>
      <c r="I90" s="13">
        <v>-330</v>
      </c>
      <c r="J90" s="13" t="s">
        <v>20</v>
      </c>
      <c r="K90" s="14" t="s">
        <v>20</v>
      </c>
      <c r="L90" s="15">
        <v>0</v>
      </c>
      <c r="M90" s="16" t="s">
        <v>165</v>
      </c>
      <c r="N90" s="17"/>
      <c r="O90" s="18" t="s">
        <v>22</v>
      </c>
    </row>
    <row r="91" spans="1:15" s="19" customFormat="1" ht="17.25" customHeight="1" x14ac:dyDescent="0.3">
      <c r="A91" s="8" t="s">
        <v>171</v>
      </c>
      <c r="B91" s="20"/>
      <c r="C91" s="10">
        <v>45607</v>
      </c>
      <c r="D91" s="11" t="s">
        <v>49</v>
      </c>
      <c r="E91" s="11" t="s">
        <v>50</v>
      </c>
      <c r="F91" s="9" t="s">
        <v>33</v>
      </c>
      <c r="G91" s="9" t="s">
        <v>19</v>
      </c>
      <c r="H91" s="12">
        <v>-40</v>
      </c>
      <c r="I91" s="13">
        <v>-40</v>
      </c>
      <c r="J91" s="13" t="s">
        <v>20</v>
      </c>
      <c r="K91" s="14" t="s">
        <v>20</v>
      </c>
      <c r="L91" s="15">
        <v>0</v>
      </c>
      <c r="M91" s="16" t="s">
        <v>165</v>
      </c>
      <c r="N91" s="17"/>
      <c r="O91" s="18" t="s">
        <v>22</v>
      </c>
    </row>
    <row r="92" spans="1:15" s="19" customFormat="1" ht="17.25" customHeight="1" x14ac:dyDescent="0.3">
      <c r="A92" s="8" t="s">
        <v>172</v>
      </c>
      <c r="B92" s="20"/>
      <c r="C92" s="10">
        <v>45607</v>
      </c>
      <c r="D92" s="11" t="s">
        <v>24</v>
      </c>
      <c r="E92" s="11" t="s">
        <v>168</v>
      </c>
      <c r="F92" s="9" t="s">
        <v>26</v>
      </c>
      <c r="G92" s="9" t="s">
        <v>19</v>
      </c>
      <c r="H92" s="12">
        <v>25</v>
      </c>
      <c r="I92" s="13">
        <v>25</v>
      </c>
      <c r="J92" s="13" t="s">
        <v>20</v>
      </c>
      <c r="K92" s="14" t="s">
        <v>20</v>
      </c>
      <c r="L92" s="15">
        <v>0</v>
      </c>
      <c r="M92" s="16" t="s">
        <v>165</v>
      </c>
      <c r="N92" s="17"/>
      <c r="O92" s="18" t="s">
        <v>22</v>
      </c>
    </row>
    <row r="93" spans="1:15" s="19" customFormat="1" ht="17.25" customHeight="1" x14ac:dyDescent="0.3">
      <c r="A93" s="8" t="s">
        <v>172</v>
      </c>
      <c r="B93" s="20"/>
      <c r="C93" s="10">
        <v>45607</v>
      </c>
      <c r="D93" s="11" t="s">
        <v>24</v>
      </c>
      <c r="E93" s="11" t="s">
        <v>169</v>
      </c>
      <c r="F93" s="9" t="s">
        <v>28</v>
      </c>
      <c r="G93" s="9" t="s">
        <v>19</v>
      </c>
      <c r="H93" s="12">
        <v>-3</v>
      </c>
      <c r="I93" s="13">
        <v>-3</v>
      </c>
      <c r="J93" s="13" t="s">
        <v>20</v>
      </c>
      <c r="K93" s="14" t="s">
        <v>20</v>
      </c>
      <c r="L93" s="15">
        <v>0</v>
      </c>
      <c r="M93" s="16" t="s">
        <v>165</v>
      </c>
      <c r="N93" s="17"/>
      <c r="O93" s="18" t="s">
        <v>22</v>
      </c>
    </row>
    <row r="94" spans="1:15" s="19" customFormat="1" ht="17.25" customHeight="1" x14ac:dyDescent="0.3">
      <c r="A94" s="8" t="s">
        <v>173</v>
      </c>
      <c r="B94" s="20"/>
      <c r="C94" s="10">
        <v>45615</v>
      </c>
      <c r="D94" s="11" t="s">
        <v>31</v>
      </c>
      <c r="E94" s="11" t="s">
        <v>32</v>
      </c>
      <c r="F94" s="9" t="s">
        <v>186</v>
      </c>
      <c r="G94" s="9" t="s">
        <v>19</v>
      </c>
      <c r="H94" s="12">
        <v>-26.06</v>
      </c>
      <c r="I94" s="13">
        <v>-26.06</v>
      </c>
      <c r="J94" s="13" t="s">
        <v>20</v>
      </c>
      <c r="K94" s="14" t="s">
        <v>20</v>
      </c>
      <c r="L94" s="15">
        <v>0</v>
      </c>
      <c r="M94" s="16" t="s">
        <v>165</v>
      </c>
      <c r="N94" s="17"/>
      <c r="O94" s="18" t="s">
        <v>22</v>
      </c>
    </row>
    <row r="95" spans="1:15" s="19" customFormat="1" ht="17.25" customHeight="1" x14ac:dyDescent="0.3">
      <c r="A95" s="8" t="s">
        <v>174</v>
      </c>
      <c r="B95" s="20"/>
      <c r="C95" s="10">
        <v>45628</v>
      </c>
      <c r="D95" s="11" t="s">
        <v>96</v>
      </c>
      <c r="E95" s="11" t="s">
        <v>185</v>
      </c>
      <c r="F95" s="9" t="s">
        <v>46</v>
      </c>
      <c r="G95" s="9" t="s">
        <v>19</v>
      </c>
      <c r="H95" s="12">
        <v>-37.5</v>
      </c>
      <c r="I95" s="13">
        <v>-37.5</v>
      </c>
      <c r="J95" s="13" t="s">
        <v>20</v>
      </c>
      <c r="K95" s="14" t="s">
        <v>20</v>
      </c>
      <c r="L95" s="15">
        <v>0</v>
      </c>
      <c r="M95" s="21" t="s">
        <v>175</v>
      </c>
      <c r="N95" s="17"/>
      <c r="O95" s="23" t="s">
        <v>22</v>
      </c>
    </row>
    <row r="96" spans="1:15" s="19" customFormat="1" ht="17.25" customHeight="1" x14ac:dyDescent="0.3">
      <c r="A96" s="8" t="s">
        <v>176</v>
      </c>
      <c r="B96" s="20"/>
      <c r="C96" s="10">
        <v>45632</v>
      </c>
      <c r="D96" s="11" t="s">
        <v>16</v>
      </c>
      <c r="E96" s="11" t="s">
        <v>17</v>
      </c>
      <c r="F96" s="9" t="s">
        <v>18</v>
      </c>
      <c r="G96" s="9" t="s">
        <v>19</v>
      </c>
      <c r="H96" s="12">
        <v>-86.89</v>
      </c>
      <c r="I96" s="13">
        <v>-86.89</v>
      </c>
      <c r="J96" s="13" t="s">
        <v>20</v>
      </c>
      <c r="K96" s="14" t="s">
        <v>20</v>
      </c>
      <c r="L96" s="15">
        <v>0</v>
      </c>
      <c r="M96" s="21" t="s">
        <v>175</v>
      </c>
      <c r="N96" s="17"/>
      <c r="O96" s="23" t="s">
        <v>22</v>
      </c>
    </row>
    <row r="97" spans="1:17" s="26" customFormat="1" ht="17.25" customHeight="1" x14ac:dyDescent="0.3">
      <c r="A97" s="8" t="s">
        <v>177</v>
      </c>
      <c r="B97" s="20"/>
      <c r="C97" s="10">
        <v>45632</v>
      </c>
      <c r="D97" s="11" t="s">
        <v>69</v>
      </c>
      <c r="E97" s="11" t="s">
        <v>70</v>
      </c>
      <c r="F97" s="9" t="s">
        <v>46</v>
      </c>
      <c r="G97" s="9" t="s">
        <v>10</v>
      </c>
      <c r="H97" s="12">
        <v>-39</v>
      </c>
      <c r="I97" s="13" t="s">
        <v>20</v>
      </c>
      <c r="J97" s="13" t="s">
        <v>20</v>
      </c>
      <c r="K97" s="13">
        <v>-39</v>
      </c>
      <c r="L97" s="24"/>
      <c r="M97" s="16" t="s">
        <v>178</v>
      </c>
      <c r="N97" s="25"/>
      <c r="O97" s="23" t="s">
        <v>22</v>
      </c>
    </row>
    <row r="98" spans="1:17" s="26" customFormat="1" ht="17.25" customHeight="1" x14ac:dyDescent="0.3">
      <c r="A98" s="8" t="s">
        <v>179</v>
      </c>
      <c r="B98" s="20"/>
      <c r="C98" s="10">
        <v>45635</v>
      </c>
      <c r="D98" s="11" t="s">
        <v>24</v>
      </c>
      <c r="E98" s="11" t="s">
        <v>180</v>
      </c>
      <c r="F98" s="9" t="s">
        <v>26</v>
      </c>
      <c r="G98" s="9" t="s">
        <v>19</v>
      </c>
      <c r="H98" s="12">
        <v>1323</v>
      </c>
      <c r="I98" s="13">
        <v>1323</v>
      </c>
      <c r="J98" s="13" t="s">
        <v>20</v>
      </c>
      <c r="K98" s="13" t="s">
        <v>20</v>
      </c>
      <c r="L98" s="24"/>
      <c r="M98" s="21" t="s">
        <v>175</v>
      </c>
      <c r="N98" s="25"/>
      <c r="O98" s="23" t="s">
        <v>22</v>
      </c>
    </row>
    <row r="99" spans="1:17" s="26" customFormat="1" ht="17.25" customHeight="1" x14ac:dyDescent="0.3">
      <c r="A99" s="8" t="s">
        <v>179</v>
      </c>
      <c r="B99" s="20"/>
      <c r="C99" s="10">
        <v>45635</v>
      </c>
      <c r="D99" s="11" t="s">
        <v>24</v>
      </c>
      <c r="E99" s="11" t="s">
        <v>181</v>
      </c>
      <c r="F99" s="9" t="s">
        <v>28</v>
      </c>
      <c r="G99" s="9" t="s">
        <v>19</v>
      </c>
      <c r="H99" s="12">
        <v>-158.76</v>
      </c>
      <c r="I99" s="13">
        <v>-158.76</v>
      </c>
      <c r="J99" s="13" t="s">
        <v>20</v>
      </c>
      <c r="K99" s="13" t="s">
        <v>20</v>
      </c>
      <c r="L99" s="24"/>
      <c r="M99" s="21" t="s">
        <v>175</v>
      </c>
      <c r="N99" s="25"/>
      <c r="O99" s="23" t="s">
        <v>22</v>
      </c>
    </row>
    <row r="100" spans="1:17" s="26" customFormat="1" ht="17.25" customHeight="1" x14ac:dyDescent="0.3">
      <c r="A100" s="8" t="s">
        <v>182</v>
      </c>
      <c r="B100" s="20"/>
      <c r="C100" s="10">
        <v>45636</v>
      </c>
      <c r="D100" s="11" t="s">
        <v>24</v>
      </c>
      <c r="E100" s="11" t="s">
        <v>180</v>
      </c>
      <c r="F100" s="9" t="s">
        <v>26</v>
      </c>
      <c r="G100" s="9" t="s">
        <v>19</v>
      </c>
      <c r="H100" s="12">
        <v>25</v>
      </c>
      <c r="I100" s="13">
        <v>25</v>
      </c>
      <c r="J100" s="13" t="s">
        <v>20</v>
      </c>
      <c r="K100" s="13" t="s">
        <v>20</v>
      </c>
      <c r="L100" s="24"/>
      <c r="M100" s="21" t="s">
        <v>175</v>
      </c>
      <c r="N100" s="25"/>
      <c r="O100" s="23" t="s">
        <v>22</v>
      </c>
    </row>
    <row r="101" spans="1:17" s="26" customFormat="1" ht="17.25" customHeight="1" x14ac:dyDescent="0.3">
      <c r="A101" s="8" t="s">
        <v>182</v>
      </c>
      <c r="B101" s="20"/>
      <c r="C101" s="10">
        <v>45636</v>
      </c>
      <c r="D101" s="11" t="s">
        <v>24</v>
      </c>
      <c r="E101" s="11" t="s">
        <v>181</v>
      </c>
      <c r="F101" s="9" t="s">
        <v>28</v>
      </c>
      <c r="G101" s="9" t="s">
        <v>19</v>
      </c>
      <c r="H101" s="12">
        <v>-3</v>
      </c>
      <c r="I101" s="13">
        <v>-3</v>
      </c>
      <c r="J101" s="13" t="s">
        <v>20</v>
      </c>
      <c r="K101" s="13" t="s">
        <v>20</v>
      </c>
      <c r="L101" s="24"/>
      <c r="M101" s="21" t="s">
        <v>175</v>
      </c>
      <c r="N101" s="25"/>
      <c r="O101" s="23" t="s">
        <v>22</v>
      </c>
    </row>
    <row r="102" spans="1:17" s="26" customFormat="1" ht="17.25" customHeight="1" x14ac:dyDescent="0.3">
      <c r="A102" s="27" t="s">
        <v>183</v>
      </c>
      <c r="B102" s="28"/>
      <c r="C102" s="29">
        <v>45645</v>
      </c>
      <c r="D102" s="30" t="s">
        <v>31</v>
      </c>
      <c r="E102" s="30" t="s">
        <v>32</v>
      </c>
      <c r="F102" s="9" t="s">
        <v>186</v>
      </c>
      <c r="G102" s="31" t="s">
        <v>19</v>
      </c>
      <c r="H102" s="32">
        <v>-26.06</v>
      </c>
      <c r="I102" s="13">
        <v>-26.06</v>
      </c>
      <c r="J102" s="13" t="s">
        <v>20</v>
      </c>
      <c r="K102" s="13" t="s">
        <v>20</v>
      </c>
      <c r="L102" s="24"/>
      <c r="M102" s="21" t="s">
        <v>175</v>
      </c>
      <c r="N102" s="25"/>
      <c r="O102" s="23" t="s">
        <v>22</v>
      </c>
    </row>
    <row r="103" spans="1:17" ht="15" thickBot="1" x14ac:dyDescent="0.35">
      <c r="A103" s="33"/>
      <c r="B103" s="34"/>
      <c r="C103" s="33"/>
      <c r="D103" s="35"/>
      <c r="E103" s="35"/>
      <c r="F103" s="36"/>
      <c r="G103" s="36"/>
      <c r="H103" s="37"/>
      <c r="I103" s="38"/>
      <c r="J103" s="38"/>
      <c r="K103" s="38"/>
      <c r="L103" s="38"/>
      <c r="M103" s="36"/>
      <c r="N103" s="36"/>
      <c r="O103" s="36"/>
    </row>
    <row r="104" spans="1:17" ht="15" thickBot="1" x14ac:dyDescent="0.35">
      <c r="A104" s="39"/>
      <c r="B104" s="40"/>
      <c r="C104" s="33"/>
      <c r="D104" s="35"/>
      <c r="E104" s="41"/>
      <c r="F104" s="42"/>
      <c r="G104" s="42"/>
      <c r="H104" s="43">
        <f>SUBTOTAL(9,H2:H103)</f>
        <v>9193.369999999999</v>
      </c>
      <c r="I104" s="43">
        <f>SUBTOTAL(9,I2:I103)</f>
        <v>10078.879999999999</v>
      </c>
      <c r="J104" s="43">
        <v>0</v>
      </c>
      <c r="K104" s="43">
        <f>SUBTOTAL(9,K2:K103)</f>
        <v>-885.51</v>
      </c>
      <c r="L104" s="43">
        <v>0</v>
      </c>
      <c r="M104" s="43"/>
      <c r="N104" s="43"/>
      <c r="O104" s="44"/>
      <c r="P104" s="26"/>
      <c r="Q104" s="45"/>
    </row>
    <row r="105" spans="1:17" x14ac:dyDescent="0.3">
      <c r="A105" s="39"/>
      <c r="B105" s="40"/>
      <c r="C105" s="33"/>
      <c r="D105" s="35"/>
      <c r="E105" s="41"/>
      <c r="F105" s="42"/>
      <c r="G105" s="42"/>
      <c r="H105" s="41"/>
      <c r="I105" s="41"/>
      <c r="J105" s="41"/>
      <c r="K105" s="41"/>
      <c r="L105" s="41"/>
      <c r="M105" s="41"/>
      <c r="N105" s="41"/>
      <c r="O105" s="44"/>
      <c r="P105" s="26"/>
      <c r="Q105" s="45"/>
    </row>
    <row r="106" spans="1:17" x14ac:dyDescent="0.3">
      <c r="F106" s="46" t="s">
        <v>187</v>
      </c>
      <c r="H106" s="46" t="s">
        <v>188</v>
      </c>
    </row>
    <row r="107" spans="1:17" x14ac:dyDescent="0.3">
      <c r="F107" s="47" t="s">
        <v>26</v>
      </c>
      <c r="G107" s="48"/>
      <c r="H107" s="49">
        <f>SUMIF(PaymentCategory,F107,TransactionValue)</f>
        <v>15823</v>
      </c>
      <c r="I107" t="s">
        <v>192</v>
      </c>
    </row>
    <row r="108" spans="1:17" x14ac:dyDescent="0.3">
      <c r="F108" s="47" t="s">
        <v>46</v>
      </c>
      <c r="G108" s="48"/>
      <c r="H108" s="49">
        <f t="shared" ref="H108:H112" si="0">SUMIF(PaymentCategory,F108,TransactionValue)</f>
        <v>-1531.1</v>
      </c>
      <c r="I108" t="s">
        <v>189</v>
      </c>
    </row>
    <row r="109" spans="1:17" x14ac:dyDescent="0.3">
      <c r="F109" s="47" t="s">
        <v>18</v>
      </c>
      <c r="G109" s="48"/>
      <c r="H109" s="49">
        <f t="shared" si="0"/>
        <v>-1372.75</v>
      </c>
      <c r="I109" t="s">
        <v>190</v>
      </c>
    </row>
    <row r="110" spans="1:17" x14ac:dyDescent="0.3">
      <c r="F110" s="47" t="s">
        <v>33</v>
      </c>
      <c r="G110" s="48"/>
      <c r="H110" s="49">
        <f t="shared" si="0"/>
        <v>-274</v>
      </c>
      <c r="I110" t="s">
        <v>196</v>
      </c>
    </row>
    <row r="111" spans="1:17" x14ac:dyDescent="0.3">
      <c r="F111" s="47" t="s">
        <v>28</v>
      </c>
      <c r="G111" s="48"/>
      <c r="H111" s="49">
        <f t="shared" si="0"/>
        <v>-1938.76</v>
      </c>
      <c r="I111" t="s">
        <v>191</v>
      </c>
    </row>
    <row r="112" spans="1:17" x14ac:dyDescent="0.3">
      <c r="F112" s="47" t="s">
        <v>186</v>
      </c>
      <c r="G112" s="48"/>
      <c r="H112" s="49">
        <f t="shared" si="0"/>
        <v>-942.50999999999965</v>
      </c>
      <c r="I112" t="s">
        <v>197</v>
      </c>
    </row>
    <row r="113" spans="6:9" ht="15" thickBot="1" x14ac:dyDescent="0.35">
      <c r="F113" s="50" t="s">
        <v>195</v>
      </c>
      <c r="G113" s="51"/>
      <c r="H113" s="52">
        <f>SUM(H107:H112)</f>
        <v>9763.8799999999992</v>
      </c>
    </row>
    <row r="114" spans="6:9" ht="15" thickBot="1" x14ac:dyDescent="0.35">
      <c r="F114" s="56" t="s">
        <v>81</v>
      </c>
      <c r="G114" s="57"/>
      <c r="H114" s="58">
        <f>SUMIF(PaymentCategory,F114,TransactionValue)</f>
        <v>-570.51</v>
      </c>
      <c r="I114" t="s">
        <v>193</v>
      </c>
    </row>
    <row r="115" spans="6:9" ht="15" thickBot="1" x14ac:dyDescent="0.35">
      <c r="F115" s="53" t="s">
        <v>194</v>
      </c>
      <c r="G115" s="54"/>
      <c r="H115" s="55">
        <f>H113+H114</f>
        <v>9193.369999999999</v>
      </c>
    </row>
    <row r="116" spans="6:9" ht="15" thickTop="1" x14ac:dyDescent="0.3"/>
  </sheetData>
  <autoFilter ref="D1:G104" xr:uid="{83BD847A-BDAE-4CC8-AC50-8124F9668845}"/>
  <sortState xmlns:xlrd2="http://schemas.microsoft.com/office/spreadsheetml/2017/richdata2" ref="F108:F112">
    <sortCondition ref="F108:F112"/>
  </sortState>
  <conditionalFormatting sqref="A1:B105">
    <cfRule type="cellIs" dxfId="14" priority="31" operator="equal">
      <formula>"Paid"</formula>
    </cfRule>
  </conditionalFormatting>
  <conditionalFormatting sqref="A104:B105">
    <cfRule type="cellIs" dxfId="13" priority="18" operator="equal">
      <formula>"Not due"</formula>
    </cfRule>
    <cfRule type="cellIs" dxfId="12" priority="19" operator="equal">
      <formula>"Due"</formula>
    </cfRule>
    <cfRule type="cellIs" dxfId="11" priority="20" operator="equal">
      <formula>"Not invoiced"</formula>
    </cfRule>
  </conditionalFormatting>
  <conditionalFormatting sqref="F107:F114 A2:O103">
    <cfRule type="cellIs" dxfId="10" priority="4" operator="equal">
      <formula>"Not invoiced"</formula>
    </cfRule>
  </conditionalFormatting>
  <conditionalFormatting sqref="F107:F114 A2:O105">
    <cfRule type="cellIs" dxfId="9" priority="3" operator="equal">
      <formula>"Reconciled"</formula>
    </cfRule>
  </conditionalFormatting>
  <conditionalFormatting sqref="D104:O105">
    <cfRule type="cellIs" dxfId="8" priority="33" operator="equal">
      <formula>"Not invoiced"</formula>
    </cfRule>
  </conditionalFormatting>
  <conditionalFormatting sqref="F32">
    <cfRule type="cellIs" dxfId="7" priority="27" operator="equal">
      <formula>"Not due"</formula>
    </cfRule>
    <cfRule type="cellIs" dxfId="6" priority="28" operator="equal">
      <formula>"Paid"</formula>
    </cfRule>
    <cfRule type="cellIs" dxfId="5" priority="29" operator="equal">
      <formula>"Due"</formula>
    </cfRule>
    <cfRule type="cellIs" dxfId="4" priority="30" operator="equal">
      <formula>"Not invoiced"</formula>
    </cfRule>
  </conditionalFormatting>
  <conditionalFormatting sqref="H107:H115">
    <cfRule type="cellIs" dxfId="3" priority="1" operator="equal">
      <formula>"Reconciled"</formula>
    </cfRule>
    <cfRule type="cellIs" dxfId="2" priority="2" operator="equal">
      <formula>"Not invoiced"</formula>
    </cfRule>
  </conditionalFormatting>
  <conditionalFormatting sqref="O95:O102">
    <cfRule type="cellIs" dxfId="1" priority="25" operator="equal">
      <formula>"Reconciled"</formula>
    </cfRule>
    <cfRule type="cellIs" dxfId="0" priority="26" operator="equal">
      <formula>"Not invoiced"</formula>
    </cfRule>
  </conditionalFormatting>
  <dataValidations count="1">
    <dataValidation type="list" allowBlank="1" showInputMessage="1" showErrorMessage="1" sqref="O2:O102" xr:uid="{9581B710-28E7-4BF0-A616-C525E1EB9012}">
      <formula1>StatusOptions</formula1>
    </dataValidation>
  </dataValidations>
  <hyperlinks>
    <hyperlink ref="A2" r:id="rId1" xr:uid="{B97A0639-759A-4EA3-AE71-714A0A25C9A1}"/>
    <hyperlink ref="M2" r:id="rId2" xr:uid="{9D6845B1-D21C-44D3-8322-C91D96597936}"/>
    <hyperlink ref="A3" r:id="rId3" xr:uid="{9985872A-391E-49AE-833D-47E7DC0A38D7}"/>
    <hyperlink ref="A4" r:id="rId4" xr:uid="{391CEBE7-AC0A-424A-A3CE-8A500A53C891}"/>
    <hyperlink ref="M3:M4" r:id="rId5" display="2024.F001" xr:uid="{EB0E64E2-8468-4809-B642-FA1DE5D49F75}"/>
    <hyperlink ref="A5" r:id="rId6" xr:uid="{B3093FF2-09E9-4879-9A1B-973F4C7B25E8}"/>
    <hyperlink ref="A6" r:id="rId7" xr:uid="{D27C93B8-5678-49C6-991D-6BF6271DEA48}"/>
    <hyperlink ref="M5:M6" r:id="rId8" display="2024.F001" xr:uid="{3D9AF0A9-B883-47BC-A5C6-CBAF09F3F954}"/>
    <hyperlink ref="A7" r:id="rId9" xr:uid="{E2CAC2EF-B3F8-407B-881E-48D3429B88D0}"/>
    <hyperlink ref="M7" r:id="rId10" xr:uid="{73D7E5A9-345C-409A-A3AB-CB798ED8E572}"/>
    <hyperlink ref="A8" r:id="rId11" xr:uid="{ECB5816E-E129-4370-B6F1-5ABF94E0E151}"/>
    <hyperlink ref="M8" r:id="rId12" xr:uid="{7FA0393B-D47D-4C3A-B3F5-0EEC96D9CE80}"/>
    <hyperlink ref="A9" r:id="rId13" xr:uid="{2A7CB38E-D3D5-4ADC-A71A-C360E7B872A7}"/>
    <hyperlink ref="A10" r:id="rId14" xr:uid="{602BD93A-3034-4277-8E89-A3C8E0163366}"/>
    <hyperlink ref="M9:M10" r:id="rId15" display="2024.F002" xr:uid="{B45D8868-12C5-44F8-9BF8-8CCDC2B130B3}"/>
    <hyperlink ref="A11" r:id="rId16" xr:uid="{D69E53BB-831E-4DCE-AD3A-20392828A668}"/>
    <hyperlink ref="M11" r:id="rId17" xr:uid="{82AD60DA-2CDB-4BC0-96C0-B730365034DB}"/>
    <hyperlink ref="A12" r:id="rId18" xr:uid="{CD4C995E-F45B-4EF4-B659-8F69322215F1}"/>
    <hyperlink ref="M12" r:id="rId19" xr:uid="{C9FDD513-5E25-4DBF-907F-E45C8634416A}"/>
    <hyperlink ref="A13" r:id="rId20" xr:uid="{A8D8A1EA-CF6E-401C-8D34-6F8CE947D852}"/>
    <hyperlink ref="M13" r:id="rId21" xr:uid="{A8BD8A5C-AA6E-4036-AEDC-60EA1E6A8EEF}"/>
    <hyperlink ref="A14" r:id="rId22" xr:uid="{ABB2B996-8FB8-415D-91EE-FAEC4D7477E2}"/>
    <hyperlink ref="M14" r:id="rId23" xr:uid="{3DD9B283-8D93-4B3D-A069-70EFB1660D22}"/>
    <hyperlink ref="A15" r:id="rId24" xr:uid="{8EFCDA80-17C3-4CEA-81A4-91CB718CC7B5}"/>
    <hyperlink ref="M15" r:id="rId25" xr:uid="{2F1B40A2-2C42-4AD4-85B5-06845B1DEC30}"/>
    <hyperlink ref="A16" r:id="rId26" xr:uid="{B150E55C-7E07-4E60-9440-6A61CB9E24CC}"/>
    <hyperlink ref="A17" r:id="rId27" xr:uid="{0EA2A0B8-5D41-47AB-8E15-4FD3795FF963}"/>
    <hyperlink ref="M16:M17" r:id="rId28" display="2024.F003" xr:uid="{83C9EC67-10F5-4DF0-B89A-2A2D33467931}"/>
    <hyperlink ref="A18" r:id="rId29" xr:uid="{16F76EAC-BA9A-434A-B5C3-108CE1FD363A}"/>
    <hyperlink ref="A19" r:id="rId30" xr:uid="{621211AE-5286-497F-8EDD-C544C5206327}"/>
    <hyperlink ref="M18:M19" r:id="rId31" display="2024.F003" xr:uid="{64D73400-68D7-423C-8F38-3F9C0F915E87}"/>
    <hyperlink ref="A20" r:id="rId32" xr:uid="{2A9E0DE1-01CB-4BE2-A16D-8AFC66A0E813}"/>
    <hyperlink ref="M20" r:id="rId33" xr:uid="{621D06B8-11C9-4CF3-A346-6ECBF5EB2E05}"/>
    <hyperlink ref="A21" r:id="rId34" xr:uid="{AC46FD17-0A8D-45B6-9FCF-B330E6576A4A}"/>
    <hyperlink ref="M21" r:id="rId35" xr:uid="{41D81616-80AD-4C83-9757-BDB742D28EAE}"/>
    <hyperlink ref="A22" r:id="rId36" xr:uid="{A41279AE-9B78-4A3D-8FF4-D9E70929776B}"/>
    <hyperlink ref="A23" r:id="rId37" xr:uid="{766E168C-285B-43F8-9FE6-63A2C8F8ABF2}"/>
    <hyperlink ref="A24" r:id="rId38" xr:uid="{25ECF102-0E33-4A94-80AA-A5D33C7F242D}"/>
    <hyperlink ref="A25" r:id="rId39" xr:uid="{18BA6406-E02A-4246-A84E-8DFD11EC8B45}"/>
    <hyperlink ref="A26" r:id="rId40" xr:uid="{736D02EB-4A74-4E43-84A7-FF4C6E07E022}"/>
    <hyperlink ref="M22" r:id="rId41" xr:uid="{8004E93B-FB39-4190-A1C8-30E809E3E5F0}"/>
    <hyperlink ref="M23:M26" r:id="rId42" display="2024.F004" xr:uid="{33BF1111-DB03-44F5-8399-263ACE9B69C9}"/>
    <hyperlink ref="A27" r:id="rId43" xr:uid="{39AF7416-FD95-4521-B077-95D72BB2C3B3}"/>
    <hyperlink ref="M27" r:id="rId44" xr:uid="{127E3116-8111-4C1E-97CF-A748B61E48E7}"/>
    <hyperlink ref="A28" r:id="rId45" xr:uid="{F69EC4C5-8A7A-49EA-8149-996EE4DEC034}"/>
    <hyperlink ref="M28" r:id="rId46" xr:uid="{368C4F10-9620-454C-9AF4-FDBEAEF6E8DA}"/>
    <hyperlink ref="A29" r:id="rId47" xr:uid="{A7DAA91E-41E6-4B6E-BE74-35B00C0995C7}"/>
    <hyperlink ref="M29" r:id="rId48" xr:uid="{E5A073A3-8246-4E46-8002-799EB6AE64A0}"/>
    <hyperlink ref="A30" r:id="rId49" xr:uid="{62A194E3-472E-4B48-AC4A-8CBC948906DD}"/>
    <hyperlink ref="M30" r:id="rId50" xr:uid="{96C89ADB-93F6-415C-A02E-0A33E3BD0DC9}"/>
    <hyperlink ref="A31" r:id="rId51" xr:uid="{09B6C762-62DC-4655-BB9B-736207C55F22}"/>
    <hyperlink ref="M31" r:id="rId52" xr:uid="{5395A983-F46E-4808-B3AD-A729E7DEBF6C}"/>
    <hyperlink ref="A32" r:id="rId53" xr:uid="{FCB25FB3-6124-46EB-9AFF-D0EEB18D9EF1}"/>
    <hyperlink ref="M32" r:id="rId54" xr:uid="{8B374EE4-A53A-4A7B-BC8D-D538CA44DF21}"/>
    <hyperlink ref="A33" r:id="rId55" xr:uid="{B78F3505-FD89-42A0-BA5E-E39591A445C4}"/>
    <hyperlink ref="M33" r:id="rId56" xr:uid="{E791E572-1EBD-4264-8464-4F0C58AF315B}"/>
    <hyperlink ref="A34" r:id="rId57" xr:uid="{EA5AA5A1-46BC-4886-9EA3-D26F182C6171}"/>
    <hyperlink ref="A35" r:id="rId58" xr:uid="{F5512F59-9825-4EBC-9CEF-B89FD37AD259}"/>
    <hyperlink ref="A36" r:id="rId59" xr:uid="{6EBA32DE-A425-4E10-B6C4-5F510314E879}"/>
    <hyperlink ref="A37" r:id="rId60" xr:uid="{1748592F-0361-4A97-B7BD-317D1A3F8F61}"/>
    <hyperlink ref="M34" r:id="rId61" xr:uid="{B1194F73-4FBB-466D-B6B4-12D56FB96871}"/>
    <hyperlink ref="M35" r:id="rId62" xr:uid="{7476FA96-EAB2-49DB-A572-E781991972A4}"/>
    <hyperlink ref="M36" r:id="rId63" xr:uid="{71B8A00B-6D38-4948-A2F6-EDBCBD1EC884}"/>
    <hyperlink ref="M37" r:id="rId64" xr:uid="{7BE57F2F-CB53-4863-8F19-26E71CBE72EC}"/>
    <hyperlink ref="A38" r:id="rId65" xr:uid="{FE6FB0F3-781A-4E39-982D-AD7416AB78B7}"/>
    <hyperlink ref="M38" r:id="rId66" xr:uid="{3D3F4D4C-BF0E-4543-9E17-149957D79F8C}"/>
    <hyperlink ref="A39" r:id="rId67" xr:uid="{9D72B9DC-F999-43FB-ACC3-D05AA0CA55F7}"/>
    <hyperlink ref="M39" r:id="rId68" xr:uid="{AE3A78D4-791D-4FE6-B95B-374122B3DABD}"/>
    <hyperlink ref="A40" r:id="rId69" xr:uid="{CBA2E0C8-8370-457C-8C3C-CCBA89A6EA3C}"/>
    <hyperlink ref="A41" r:id="rId70" xr:uid="{9D272B26-3163-49BC-B1D6-57C6D65E6565}"/>
    <hyperlink ref="M40:M41" r:id="rId71" display="2024.C005" xr:uid="{9C5F2806-0604-455B-B95D-D46F4F763894}"/>
    <hyperlink ref="A42" r:id="rId72" xr:uid="{F881E2E3-BAAE-41AA-B9F2-968B773A738C}"/>
    <hyperlink ref="M42" r:id="rId73" xr:uid="{EEEDC398-CF46-4889-B6B1-7D03455B0386}"/>
    <hyperlink ref="A43" r:id="rId74" xr:uid="{183258BC-A30E-42D2-A58B-BEBB9A66D9DF}"/>
    <hyperlink ref="M43" r:id="rId75" xr:uid="{EF4AAF2C-7046-4B5B-8280-EABB977517F9}"/>
    <hyperlink ref="A44" r:id="rId76" xr:uid="{5A43DECB-8E68-44E6-8394-B24AF1D8165F}"/>
    <hyperlink ref="M44" r:id="rId77" xr:uid="{57A3F3B8-8CFB-489D-BD8D-A1100F59FE47}"/>
    <hyperlink ref="A45" r:id="rId78" xr:uid="{76F8A340-C88B-441B-B7FD-8F7184673C69}"/>
    <hyperlink ref="M45" r:id="rId79" xr:uid="{F32A86D2-94E6-41A3-9216-9BAB09F7BFAE}"/>
    <hyperlink ref="A46" r:id="rId80" xr:uid="{EAA3992A-55C0-4A39-A2C9-38DC0DB0851A}"/>
    <hyperlink ref="A47" r:id="rId81" xr:uid="{A4AD6B2A-D772-4A2B-BF52-905BEE798E2C}"/>
    <hyperlink ref="M46" r:id="rId82" xr:uid="{029E45ED-2075-4F0F-AD07-4A8894367755}"/>
    <hyperlink ref="M47" r:id="rId83" xr:uid="{3ED3E75F-D1D3-42BA-A02A-87585760CF9C}"/>
    <hyperlink ref="A48" r:id="rId84" xr:uid="{FF6A33B3-13B5-4926-8475-CF60A085CB70}"/>
    <hyperlink ref="A49" r:id="rId85" xr:uid="{0B0AB5BD-96CE-4840-A222-B72C190B12AD}"/>
    <hyperlink ref="M48" r:id="rId86" xr:uid="{7E4B970C-7B29-4790-9BF6-0206063E1F60}"/>
    <hyperlink ref="M49" r:id="rId87" xr:uid="{A4256949-5BD7-4906-9A9E-D63C04FD7DA9}"/>
    <hyperlink ref="A50" r:id="rId88" xr:uid="{0684A334-C504-4F5E-9A0A-B7BE35C44ECA}"/>
    <hyperlink ref="A51" r:id="rId89" xr:uid="{3CEFC136-D85F-4453-8FFC-19C1875F79A9}"/>
    <hyperlink ref="M51" r:id="rId90" xr:uid="{8D96F461-59B8-492B-9245-6A2E9F5214B8}"/>
    <hyperlink ref="M50" r:id="rId91" xr:uid="{4BE1B9EE-3670-49DD-B6CF-CF3C12C47A36}"/>
    <hyperlink ref="A52" r:id="rId92" xr:uid="{DF6F1286-14DB-40AA-97DA-99EAFE3979B7}"/>
    <hyperlink ref="M52" r:id="rId93" xr:uid="{5070E3C1-941C-4655-963A-8513A56EEEB9}"/>
    <hyperlink ref="A53" r:id="rId94" xr:uid="{8432E604-0515-4268-A439-D3B8FC090B8F}"/>
    <hyperlink ref="M53" r:id="rId95" xr:uid="{6B1628EF-5E6C-408E-A5AF-EF5DE122D839}"/>
    <hyperlink ref="A54" r:id="rId96" xr:uid="{40B2C95B-7CA9-4E5C-ABD4-DB74DF08666F}"/>
    <hyperlink ref="A55" r:id="rId97" xr:uid="{09301E41-318F-4790-AF83-D616F9D55E3B}"/>
    <hyperlink ref="A56" r:id="rId98" xr:uid="{45AFD86B-FEA8-4424-8200-050DB8C2D100}"/>
    <hyperlink ref="A57" r:id="rId99" xr:uid="{C9B57EE2-CA9D-4392-87DD-CB342E603FFF}"/>
    <hyperlink ref="M54:M57" r:id="rId100" display="2024.F007" xr:uid="{BE91D7AF-D62B-4554-986E-1CCDDB17EB24}"/>
    <hyperlink ref="A58" r:id="rId101" xr:uid="{9C1C80F2-297F-49BD-8E73-75EB59A55D1D}"/>
    <hyperlink ref="M58" r:id="rId102" xr:uid="{71395470-500E-45B6-B3B2-778CA91BFACD}"/>
    <hyperlink ref="A59" r:id="rId103" xr:uid="{2D56A7BE-6B9D-4AC2-AD65-02390F249C0F}"/>
    <hyperlink ref="M59" r:id="rId104" xr:uid="{6F8B93C9-16D6-4AF0-BE5E-900D26A28159}"/>
    <hyperlink ref="A60" r:id="rId105" xr:uid="{AD65DCC6-C5ED-481B-964D-4F37BD6F2FF9}"/>
    <hyperlink ref="M60" r:id="rId106" xr:uid="{59CA220D-DA5C-4A85-9E14-65D0BE015F39}"/>
    <hyperlink ref="A61" r:id="rId107" xr:uid="{0D515160-24F1-4E63-9BD1-6D7DC44D4C64}"/>
    <hyperlink ref="M61" r:id="rId108" xr:uid="{44770D96-A455-411D-83F2-E7DAAB6D3835}"/>
    <hyperlink ref="A62" r:id="rId109" xr:uid="{44C6C3C3-A0B2-42AF-A642-BFC471B46AA6}"/>
    <hyperlink ref="M62" r:id="rId110" xr:uid="{1122BEA9-AAF0-4B45-94C8-BF32FEE258ED}"/>
    <hyperlink ref="A63" r:id="rId111" xr:uid="{05FAAA53-B477-4D66-894C-8443583ACA2B}"/>
    <hyperlink ref="M63" r:id="rId112" xr:uid="{C6F70B30-5C6B-4322-9697-E8526AE1D104}"/>
    <hyperlink ref="A64" r:id="rId113" xr:uid="{6C697760-8C2A-4C2C-9B36-009A10F97AF5}"/>
    <hyperlink ref="A65" r:id="rId114" xr:uid="{61EFC47F-0993-4532-A183-DCEEE000390B}"/>
    <hyperlink ref="A66" r:id="rId115" xr:uid="{67997908-7CB7-42E6-AF0A-DDDDAF37B06F}"/>
    <hyperlink ref="A67" r:id="rId116" xr:uid="{04CB03D2-8072-409D-BFEF-AB40B3EC4506}"/>
    <hyperlink ref="A68" r:id="rId117" xr:uid="{CF1D7770-0139-4C69-9EF0-CB7CBD7490D6}"/>
    <hyperlink ref="A69" r:id="rId118" xr:uid="{0DFFA8CE-D1A3-455F-A42B-6CE12545B9C4}"/>
    <hyperlink ref="M64" r:id="rId119" xr:uid="{1EFDB93F-69AF-4FD6-9136-6575F711762C}"/>
    <hyperlink ref="M65" r:id="rId120" xr:uid="{92CC0183-175C-4358-9F34-146CCD7389C9}"/>
    <hyperlink ref="M66" r:id="rId121" xr:uid="{A0F987E1-BF48-4FC7-9A51-2C7C1AB84236}"/>
    <hyperlink ref="M67" r:id="rId122" xr:uid="{1BAA365C-F965-42E7-B279-4485ADA61C81}"/>
    <hyperlink ref="M68" r:id="rId123" xr:uid="{A180499B-BE9C-433A-9822-3C8493F65E06}"/>
    <hyperlink ref="M69" r:id="rId124" xr:uid="{66061C25-7792-4127-91D2-9A1D354E4808}"/>
    <hyperlink ref="A70" r:id="rId125" xr:uid="{C71442F1-B0DB-4903-B89A-B8BF2D150605}"/>
    <hyperlink ref="M70" r:id="rId126" xr:uid="{0284DCD0-675E-48DA-8C5B-2D85419CBD38}"/>
    <hyperlink ref="A71" r:id="rId127" xr:uid="{7A53CD04-78E5-430B-A86F-6EA8799EB0FC}"/>
    <hyperlink ref="M71" r:id="rId128" xr:uid="{1D1335D2-F00A-40EF-950F-58A14FB656EC}"/>
    <hyperlink ref="A72" r:id="rId129" xr:uid="{E96691CB-147E-49E5-9273-9AC62A051C22}"/>
    <hyperlink ref="M72" r:id="rId130" xr:uid="{43424BDC-5974-4343-ACF7-ABB96CB04922}"/>
    <hyperlink ref="A73" r:id="rId131" xr:uid="{08D285E0-7225-4567-A962-0A56DE30BC70}"/>
    <hyperlink ref="M73" r:id="rId132" xr:uid="{BA2D9973-3293-4151-B711-5E0300B01E2E}"/>
    <hyperlink ref="A74" r:id="rId133" xr:uid="{CD37DC50-3A42-44C6-A207-634665BDCDD7}"/>
    <hyperlink ref="A75" r:id="rId134" xr:uid="{E121E8E8-F1E2-40B0-BCBE-FEE1F96FAD43}"/>
    <hyperlink ref="M74" r:id="rId135" xr:uid="{D7C1C418-95B9-4B2B-8C1F-6C5715884640}"/>
    <hyperlink ref="M75" r:id="rId136" xr:uid="{52F5F2C2-249F-4A92-8CE4-08831633B578}"/>
    <hyperlink ref="A76" r:id="rId137" xr:uid="{1ED3844E-BE32-4402-BB4C-77D6176A4F48}"/>
    <hyperlink ref="A77" r:id="rId138" xr:uid="{0ED73BE1-A615-4803-ABF9-A693F4F1677A}"/>
    <hyperlink ref="M76" r:id="rId139" xr:uid="{ABFE7226-A980-450E-8D04-E18CADEE66AF}"/>
    <hyperlink ref="M77" r:id="rId140" xr:uid="{179B0A18-EDE0-4619-AF22-7DAD1D50E11C}"/>
    <hyperlink ref="A78" r:id="rId141" xr:uid="{6124226A-4BF3-4E91-8F0F-8839E1EF9EEF}"/>
    <hyperlink ref="M78" r:id="rId142" xr:uid="{9FFCF8FC-D260-43B6-989A-01FB5484B177}"/>
    <hyperlink ref="A79" r:id="rId143" xr:uid="{B4263C04-D64A-4073-BD5C-A24A33A56712}"/>
    <hyperlink ref="M79" r:id="rId144" xr:uid="{80E8C287-00B6-47BE-970C-34DC0CF3D84B}"/>
    <hyperlink ref="A80" r:id="rId145" xr:uid="{67252E5B-4254-49DB-86BD-CFCD4F4A377A}"/>
    <hyperlink ref="M80" r:id="rId146" xr:uid="{D5A512D7-8D0A-47EB-A594-17E67CB3BFBE}"/>
    <hyperlink ref="A81" r:id="rId147" xr:uid="{1ECEE001-8FBD-49AE-B648-1F25BB3C011E}"/>
    <hyperlink ref="M81" r:id="rId148" xr:uid="{F829D1DC-77A3-4580-9B8E-F2A18E94EB44}"/>
    <hyperlink ref="A82" r:id="rId149" xr:uid="{C54687AC-6C52-4E62-BD01-7DE3E3BF7328}"/>
    <hyperlink ref="M82" r:id="rId150" xr:uid="{E8FD9902-B758-44A5-A4C8-33BE6AC8AC43}"/>
    <hyperlink ref="A83" r:id="rId151" xr:uid="{E09E1C39-F674-48D6-A051-9B72C9EAE988}"/>
    <hyperlink ref="A84" r:id="rId152" xr:uid="{758F5CB8-4694-45F9-9957-551158C145C3}"/>
    <hyperlink ref="M83" r:id="rId153" xr:uid="{CF441595-651C-40AA-96EB-1405E0BB08AD}"/>
    <hyperlink ref="M84" r:id="rId154" xr:uid="{D589DF2E-CB0A-45B7-AF36-7948460F96E6}"/>
    <hyperlink ref="A85" r:id="rId155" xr:uid="{F8B3E233-DB64-40BF-86CA-564F5729C6C6}"/>
    <hyperlink ref="M85" r:id="rId156" xr:uid="{E4F83E40-1918-4180-97D6-E0254C1E1643}"/>
    <hyperlink ref="A86" r:id="rId157" xr:uid="{10DB270A-B46D-4414-9F56-398496F36BC7}"/>
    <hyperlink ref="M86" r:id="rId158" xr:uid="{AA2A1760-0817-4D66-BA70-1A57083BBD07}"/>
    <hyperlink ref="A87" r:id="rId159" xr:uid="{97859782-194D-4C2B-A13A-833069E5E840}"/>
    <hyperlink ref="M87" r:id="rId160" xr:uid="{20844F65-F637-4B14-873D-F3806D0BF8F5}"/>
    <hyperlink ref="A88" r:id="rId161" xr:uid="{F07F0637-3DBC-4B51-A2A5-0C62221F6587}"/>
    <hyperlink ref="A89" r:id="rId162" xr:uid="{4B51DF81-D589-4922-A725-29895A9B4C24}"/>
    <hyperlink ref="A90" r:id="rId163" xr:uid="{FD40BE62-E086-49CA-9D89-50E864D4F7F2}"/>
    <hyperlink ref="M88" r:id="rId164" xr:uid="{9D64305E-7450-4ED2-B923-D87B860A3450}"/>
    <hyperlink ref="M89" r:id="rId165" xr:uid="{C55F4031-AFF2-433E-AF98-47BCA75C8F58}"/>
    <hyperlink ref="M90" r:id="rId166" xr:uid="{09B79004-719A-4FA6-9FF6-8BFA3DC4F1CA}"/>
    <hyperlink ref="A91" r:id="rId167" xr:uid="{F6D53F36-3107-4C84-A388-25D8E500BB23}"/>
    <hyperlink ref="A92" r:id="rId168" xr:uid="{ECF3838F-3A09-40E0-99B8-E5CD9B173B79}"/>
    <hyperlink ref="A93" r:id="rId169" xr:uid="{FD51B31F-38C2-4CBD-8310-5FDB6645DD5A}"/>
    <hyperlink ref="M91" r:id="rId170" xr:uid="{125D06BD-6ED6-43BA-B027-B05FD9AFD7F1}"/>
    <hyperlink ref="M92" r:id="rId171" xr:uid="{23BC2544-6F64-4BC7-8724-4CC79B9C6FCC}"/>
    <hyperlink ref="M93" r:id="rId172" xr:uid="{3145C1C2-F997-45F3-8389-D7FC713408BB}"/>
    <hyperlink ref="A94" r:id="rId173" xr:uid="{3C879933-DABB-48AB-906B-820BA69E79C9}"/>
    <hyperlink ref="M94" r:id="rId174" xr:uid="{85453146-09EA-4F2A-926B-C5C4807D2F2B}"/>
    <hyperlink ref="A95" r:id="rId175" xr:uid="{39D2CC02-3E55-4F25-AE5E-07974891DB98}"/>
    <hyperlink ref="M95" r:id="rId176" xr:uid="{36F6778C-23D4-4008-A92C-5912E4CF18A7}"/>
    <hyperlink ref="A96" r:id="rId177" xr:uid="{801AB1E8-07F0-479D-A5C0-9A8EF816619F}"/>
    <hyperlink ref="M96" r:id="rId178" xr:uid="{08326796-14E0-4CF1-B39E-625E1D35DE33}"/>
    <hyperlink ref="A97" r:id="rId179" xr:uid="{AC9D6583-DADB-4987-AD5D-8590CBDC060D}"/>
    <hyperlink ref="M97" r:id="rId180" xr:uid="{B976ECFC-5342-4604-8F2F-2C624BCDAB4D}"/>
    <hyperlink ref="A98" r:id="rId181" xr:uid="{07277CD7-9D5A-4C3E-BE5B-6052AF8109D0}"/>
    <hyperlink ref="A99" r:id="rId182" xr:uid="{5C889633-515E-4192-A852-F7A50916CB08}"/>
    <hyperlink ref="A100" r:id="rId183" xr:uid="{DA0C70AE-C017-4CB0-9D17-42A87E8EE038}"/>
    <hyperlink ref="A101" r:id="rId184" xr:uid="{DD3E02C8-3FFB-42D7-9663-302822A610FB}"/>
    <hyperlink ref="M98" r:id="rId185" xr:uid="{8D4EFDEF-8264-4452-BA93-898DA433D2AA}"/>
    <hyperlink ref="M99" r:id="rId186" xr:uid="{833C4F22-B427-4D4B-B05E-E4F796EC6D39}"/>
    <hyperlink ref="M100" r:id="rId187" xr:uid="{EC8CC6DA-6AB8-49A5-B512-362ED0D3305D}"/>
    <hyperlink ref="M101" r:id="rId188" xr:uid="{BD69BE7D-6C3F-43DA-BF9F-2F9FC03716C1}"/>
    <hyperlink ref="A102" r:id="rId189" xr:uid="{7C655B19-6DEE-470F-9122-1A170E80ADFB}"/>
    <hyperlink ref="M102" r:id="rId190" xr:uid="{B4C4EC26-1AEE-4A54-9400-5950184643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B85B-A31C-4EBE-93CD-691E6D2E77C3}">
  <dimension ref="A1"/>
  <sheetViews>
    <sheetView workbookViewId="0">
      <selection sqref="A1:A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PaymentCategory</vt:lpstr>
      <vt:lpstr>TransactionValue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House Receipts and Payments 2024</dc:title>
  <dc:creator>Adrian Dale</dc:creator>
  <cp:lastModifiedBy>Adrian Dale</cp:lastModifiedBy>
  <dcterms:created xsi:type="dcterms:W3CDTF">2025-02-15T11:06:25Z</dcterms:created>
  <dcterms:modified xsi:type="dcterms:W3CDTF">2025-02-16T14:38:05Z</dcterms:modified>
</cp:coreProperties>
</file>